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6\DATA\09水道\01下水道\◎下水道係共有\下水道・決算統計・決算書・起債関係\下水特別会計決算統計・消費税（歴年）\京丹波町下水(決算統計・消費税等歴年)\平成２９年度（京丹波町）\29経営比較分析表\"/>
    </mc:Choice>
  </mc:AlternateContent>
  <workbookProtection workbookAlgorithmName="SHA-512" workbookHashValue="1UL0PHzf4YUw7dybSb1jFYwFLSETY042XSOESBe6083MQZtOrvVCSkiQldhj7jcLaHb2ELaxC8usvUMwnr0qow==" workbookSaltValue="g3PygSVubRPogYkJPocWew==" workbookSpinCount="100000" lockStructure="1"/>
  <bookViews>
    <workbookView xWindow="0" yWindow="0" windowWidth="19170" windowHeight="1114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<sst xmlns="http://schemas.openxmlformats.org/spreadsheetml/2006/main" count="251" uniqueCount="126">
  <si>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</si>
  <si>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</si>
  <si>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</si>
  <si>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</si>
  <si>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</si>
  <si>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</si>
  <si>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</si>
  <si>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</si>
  <si>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</si>
  <si>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</si>
  <si>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</si>
  <si>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</si>
  <si>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</si>
  <si>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</si>
  <si>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</si>
  <si>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</si>
  <si>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</si>
  <si>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</si>
  <si>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</si>
  <si>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</si>
  <si>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</si>
  <si>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</si>
  <si>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</si>
  <si>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</si>
  <si>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</si>
  <si>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</si>
  <si>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</si>
  <si>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</si>
  <si>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</si>
  <si>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</si>
  <si>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</si>
  <si>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</si>
  <si>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</si>
  <si>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</si>
  <si>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</si>
  <si>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</si>
  <si>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</si>
  <si>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</si>
  <si>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</si>
  <si>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</si>
  <si>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</si>
  <si>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</si>
  <si>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</si>
  <si>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</si>
  <si>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</si>
  <si>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</si>
  <si>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</si>
  <si>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</si>
  <si>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</si>
  <si>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</si>
  <si>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</si>
  <si>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</si>
  <si>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</si>
  <si>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</si>
  <si>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</si>
  <si>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</si>
  <si>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</si>
  <si>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</si>
  <si>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</si>
  <si>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</si>
  <si>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</si>
  <si>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</si>
  <si>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</si>
  <si>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</si>
  <si>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</si>
  <si>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</si>
  <si>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</si>
  <si>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</si>
  <si>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</si>
  <si>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</si>
  <si>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</si>
  <si>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</si>
  <si>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</si>
  <si>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</si>
  <si>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</si>
  <si>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</si>
  <si>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</si>
  <si>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</si>
  <si>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</si>
  <si>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</si>
  <si>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</si>
  <si>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</si>
  <si>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</si>
  <si>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</si>
  <si>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</si>
  <si>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</si>
  <si>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</si>
  <si>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</si>
  <si>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</si>
  <si>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</si>
  <si>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</si>
  <si>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</si>
  <si>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</si>
  <si>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</si>
  <si>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</si>
  <si>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</si>
  <si>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</si>
  <si>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</si>
  <si>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</si>
  <si>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</si>
  <si>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</si>
  <si>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</si>
  <si>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</si>
  <si>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</si>
  <si>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</si>
  <si>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</si>
  <si>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</si>
  <si>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</si>
  <si>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</si>
  <si>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</si>
  <si>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</si>
  <si>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</si>
  <si>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</si>
  <si>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</si>
  <si>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</si>
  <si>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</si>
  <si>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</si>
  <si>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</si>
  <si>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</si>
  <si>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</si>
  <si>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</si>
  <si>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</si>
  <si>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</si>
  <si>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該当数値なし。</t>
    <rPh sb="0" eb="2">
      <t>ガイトウ</t>
    </rPh>
    <rPh sb="2" eb="4">
      <t>スウチ</t>
    </rPh>
    <phoneticPr fontId="4"/>
  </si>
  <si>
    <t>　本町の下水道使用料は、全国平均よりも相当高額な料金体系となっているが、一般会計から基準外の繰入をしなければ赤字となるような経営状況である。
　町への帰属浄化槽が増加傾向にあり、今後、経年劣化による機械装置や槽本体の修繕、更新に伴う多額のコストが必要となるため、徹底した維持管理費の削減を検討・実施していく必要がある。</t>
    <rPh sb="4" eb="7">
      <t>ゲスイドウ</t>
    </rPh>
    <rPh sb="7" eb="10">
      <t>シヨウリョウ</t>
    </rPh>
    <rPh sb="12" eb="14">
      <t>ゼンコク</t>
    </rPh>
    <rPh sb="14" eb="16">
      <t>ヘイキン</t>
    </rPh>
    <rPh sb="21" eb="23">
      <t>コウガク</t>
    </rPh>
    <rPh sb="24" eb="26">
      <t>リョウキン</t>
    </rPh>
    <rPh sb="26" eb="28">
      <t>タイケイ</t>
    </rPh>
    <rPh sb="36" eb="38">
      <t>イッパン</t>
    </rPh>
    <rPh sb="38" eb="40">
      <t>カイケイ</t>
    </rPh>
    <rPh sb="72" eb="73">
      <t>チョウ</t>
    </rPh>
    <rPh sb="75" eb="77">
      <t>キゾク</t>
    </rPh>
    <rPh sb="77" eb="80">
      <t>ジョウカソウ</t>
    </rPh>
    <rPh sb="81" eb="83">
      <t>ゾウカ</t>
    </rPh>
    <rPh sb="83" eb="85">
      <t>ケイコウ</t>
    </rPh>
    <rPh sb="89" eb="91">
      <t>コンゴ</t>
    </rPh>
    <rPh sb="92" eb="94">
      <t>ケイネン</t>
    </rPh>
    <rPh sb="94" eb="96">
      <t>レッカ</t>
    </rPh>
    <rPh sb="114" eb="115">
      <t>トモナ</t>
    </rPh>
    <rPh sb="123" eb="125">
      <t>ヒツヨウ</t>
    </rPh>
    <rPh sb="131" eb="133">
      <t>テッテイ</t>
    </rPh>
    <rPh sb="135" eb="137">
      <t>イジ</t>
    </rPh>
    <rPh sb="137" eb="139">
      <t>カンリ</t>
    </rPh>
    <rPh sb="139" eb="140">
      <t>ヒ</t>
    </rPh>
    <rPh sb="141" eb="143">
      <t>サクゲン</t>
    </rPh>
    <rPh sb="147" eb="149">
      <t>ジッシ</t>
    </rPh>
    <phoneticPr fontId="16"/>
  </si>
  <si>
    <t>①収益的収支比率
　100%を超え単年度収支が黒字になっているが、総収益について、使用料以外の収入（一般会計からの繰入金）に依存しており、さらに経費削減等に取り組む必要がある。
④企業債残高対事業規模比率
　平成28年度から営業収益で賄えない企業債償還金全額を基準内繰入（分流式下水道等）に改めたことにより0%となった。
⑤経費回収率
　全国平均及び類似団体平均を若干上回り約62%であるが、使用料で汚水処理費を賄えておらず、一般会計からの繰入金で賄っている。
⑥汚水処理原価
　昨年度より原価は若干下がったが、全国平均及び類似団体平均と比較するとまだ高くなっている。
⑦施設利用率
　横ばいの状況が続いている。
⑧水洗化率
　処理区域内人口には、集合処理区域外（個人管理の浄化槽人口も含む）の人口を、水洗便所設置済人口には、当事業（町設置及び町管理の浄化槽人口）の人口を計上していることにより、水洗化率が低くなっている。</t>
    <rPh sb="1" eb="4">
      <t>シュウエキテキ</t>
    </rPh>
    <rPh sb="4" eb="6">
      <t>シュウシ</t>
    </rPh>
    <rPh sb="6" eb="8">
      <t>ヒリツ</t>
    </rPh>
    <rPh sb="15" eb="16">
      <t>コ</t>
    </rPh>
    <rPh sb="17" eb="20">
      <t>タンネンド</t>
    </rPh>
    <rPh sb="20" eb="22">
      <t>シュウシ</t>
    </rPh>
    <rPh sb="23" eb="25">
      <t>クロジ</t>
    </rPh>
    <rPh sb="33" eb="36">
      <t>ソウシュウエキ</t>
    </rPh>
    <rPh sb="41" eb="44">
      <t>シヨウリョウ</t>
    </rPh>
    <rPh sb="44" eb="46">
      <t>イガイ</t>
    </rPh>
    <rPh sb="47" eb="49">
      <t>シュウニュウ</t>
    </rPh>
    <rPh sb="50" eb="52">
      <t>イッパン</t>
    </rPh>
    <rPh sb="52" eb="54">
      <t>カイケイ</t>
    </rPh>
    <rPh sb="57" eb="59">
      <t>クリイレ</t>
    </rPh>
    <rPh sb="59" eb="60">
      <t>キン</t>
    </rPh>
    <rPh sb="62" eb="64">
      <t>イゾン</t>
    </rPh>
    <rPh sb="72" eb="74">
      <t>ケイヒ</t>
    </rPh>
    <rPh sb="74" eb="77">
      <t>サクゲントウ</t>
    </rPh>
    <rPh sb="78" eb="79">
      <t>ト</t>
    </rPh>
    <rPh sb="80" eb="81">
      <t>ク</t>
    </rPh>
    <rPh sb="82" eb="84">
      <t>ヒツヨウ</t>
    </rPh>
    <rPh sb="162" eb="164">
      <t>ケイヒ</t>
    </rPh>
    <rPh sb="164" eb="166">
      <t>カイシュウ</t>
    </rPh>
    <rPh sb="166" eb="167">
      <t>リツ</t>
    </rPh>
    <rPh sb="169" eb="171">
      <t>ゼンコク</t>
    </rPh>
    <rPh sb="171" eb="173">
      <t>ヘイキン</t>
    </rPh>
    <rPh sb="173" eb="174">
      <t>オヨ</t>
    </rPh>
    <rPh sb="175" eb="177">
      <t>ルイジ</t>
    </rPh>
    <rPh sb="177" eb="179">
      <t>ダンタイ</t>
    </rPh>
    <rPh sb="179" eb="181">
      <t>ヘイキン</t>
    </rPh>
    <rPh sb="182" eb="184">
      <t>ジャッカン</t>
    </rPh>
    <rPh sb="184" eb="186">
      <t>ウワマワ</t>
    </rPh>
    <rPh sb="187" eb="188">
      <t>ヤク</t>
    </rPh>
    <rPh sb="196" eb="199">
      <t>シヨウリョウ</t>
    </rPh>
    <rPh sb="200" eb="202">
      <t>オスイ</t>
    </rPh>
    <rPh sb="202" eb="204">
      <t>ショリ</t>
    </rPh>
    <rPh sb="204" eb="205">
      <t>ヒ</t>
    </rPh>
    <rPh sb="206" eb="207">
      <t>マカナ</t>
    </rPh>
    <rPh sb="213" eb="215">
      <t>イッパン</t>
    </rPh>
    <rPh sb="215" eb="217">
      <t>カイケイ</t>
    </rPh>
    <rPh sb="220" eb="222">
      <t>クリイレ</t>
    </rPh>
    <rPh sb="222" eb="223">
      <t>キン</t>
    </rPh>
    <rPh sb="224" eb="225">
      <t>マカナ</t>
    </rPh>
    <rPh sb="232" eb="234">
      <t>オスイ</t>
    </rPh>
    <rPh sb="234" eb="236">
      <t>ショリ</t>
    </rPh>
    <rPh sb="236" eb="238">
      <t>ゲンカ</t>
    </rPh>
    <rPh sb="240" eb="243">
      <t>サクネンド</t>
    </rPh>
    <rPh sb="245" eb="247">
      <t>ゲンカ</t>
    </rPh>
    <rPh sb="248" eb="250">
      <t>ジャッカン</t>
    </rPh>
    <rPh sb="250" eb="251">
      <t>サ</t>
    </rPh>
    <rPh sb="256" eb="258">
      <t>ゼンコク</t>
    </rPh>
    <rPh sb="258" eb="260">
      <t>ヘイキン</t>
    </rPh>
    <rPh sb="260" eb="261">
      <t>オヨ</t>
    </rPh>
    <rPh sb="262" eb="264">
      <t>ルイジ</t>
    </rPh>
    <rPh sb="264" eb="266">
      <t>ダンタイ</t>
    </rPh>
    <rPh sb="266" eb="268">
      <t>ヘイキン</t>
    </rPh>
    <rPh sb="269" eb="271">
      <t>ヒカク</t>
    </rPh>
    <rPh sb="276" eb="277">
      <t>タカ</t>
    </rPh>
    <rPh sb="286" eb="288">
      <t>シセツ</t>
    </rPh>
    <rPh sb="288" eb="291">
      <t>リヨウリツ</t>
    </rPh>
    <rPh sb="293" eb="294">
      <t>ヨコ</t>
    </rPh>
    <rPh sb="297" eb="299">
      <t>ジョウキョウ</t>
    </rPh>
    <rPh sb="300" eb="301">
      <t>ツヅ</t>
    </rPh>
    <rPh sb="308" eb="311">
      <t>スイセンカ</t>
    </rPh>
    <rPh sb="311" eb="312">
      <t>リツ</t>
    </rPh>
    <rPh sb="314" eb="316">
      <t>ショリ</t>
    </rPh>
    <rPh sb="316" eb="319">
      <t>クイキナイ</t>
    </rPh>
    <rPh sb="319" eb="321">
      <t>ジンコウ</t>
    </rPh>
    <rPh sb="332" eb="334">
      <t>コジン</t>
    </rPh>
    <rPh sb="334" eb="336">
      <t>カンリ</t>
    </rPh>
    <rPh sb="337" eb="340">
      <t>ジョウカソウ</t>
    </rPh>
    <rPh sb="340" eb="342">
      <t>ジンコウ</t>
    </rPh>
    <rPh sb="343" eb="344">
      <t>フク</t>
    </rPh>
    <rPh sb="347" eb="349">
      <t>ジンコウ</t>
    </rPh>
    <rPh sb="351" eb="353">
      <t>スイセン</t>
    </rPh>
    <rPh sb="353" eb="355">
      <t>ベンジョ</t>
    </rPh>
    <rPh sb="355" eb="357">
      <t>セッチ</t>
    </rPh>
    <rPh sb="357" eb="358">
      <t>ズ</t>
    </rPh>
    <rPh sb="358" eb="360">
      <t>ジンコウ</t>
    </rPh>
    <rPh sb="363" eb="364">
      <t>トウ</t>
    </rPh>
    <rPh sb="364" eb="366">
      <t>ジギョウ</t>
    </rPh>
    <rPh sb="367" eb="368">
      <t>チョウ</t>
    </rPh>
    <rPh sb="368" eb="370">
      <t>セッチ</t>
    </rPh>
    <rPh sb="370" eb="371">
      <t>オヨ</t>
    </rPh>
    <rPh sb="372" eb="373">
      <t>チョウ</t>
    </rPh>
    <rPh sb="373" eb="375">
      <t>カンリ</t>
    </rPh>
    <rPh sb="376" eb="379">
      <t>ジョウカソウ</t>
    </rPh>
    <rPh sb="379" eb="381">
      <t>ジンコウ</t>
    </rPh>
    <rPh sb="383" eb="385">
      <t>ジンコウ</t>
    </rPh>
    <rPh sb="386" eb="388">
      <t>ケイジョウ</t>
    </rPh>
    <rPh sb="398" eb="401">
      <t>スイセンカ</t>
    </rPh>
    <rPh sb="401" eb="402">
      <t>リツ</t>
    </rPh>
    <rPh sb="403" eb="404">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</si>
</sst>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E0-4806-99F6-3398D75B0D49}"/>
            </c:ext>
          </c:extLst>
        </c:ser>
        <c:dLbls>
          <c:showLegendKey val="0"/>
          <c:showVal val="0"/>
          <c:showCatName val="0"/>
          <c:showSerName val="0"/>
          <c:showPercent val="0"/>
          <c:showBubbleSize val="0"/>
        </c:dLbls>
        <c:gapWidth val="150"/>
        <c:axId val="194973112"/>
        <c:axId val="19497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4E0-4806-99F6-3398D75B0D49}"/>
            </c:ext>
          </c:extLst>
        </c:ser>
        <c:dLbls>
          <c:showLegendKey val="0"/>
          <c:showVal val="0"/>
          <c:showCatName val="0"/>
          <c:showSerName val="0"/>
          <c:showPercent val="0"/>
          <c:showBubbleSize val="0"/>
        </c:dLbls>
        <c:marker val="1"/>
        <c:smooth val="0"/>
        <c:axId val="194973112"/>
        <c:axId val="194973504"/>
      </c:lineChart>
      <c:dateAx>
        <c:axId val="194973112"/>
        <c:scaling>
          <c:orientation val="minMax"/>
        </c:scaling>
        <c:delete val="1"/>
        <c:axPos val="b"/>
        <c:numFmt formatCode="ge" sourceLinked="1"/>
        <c:majorTickMark val="none"/>
        <c:minorTickMark val="none"/>
        <c:tickLblPos val="none"/>
        <c:crossAx val="194973504"/>
        <c:crosses val="autoZero"/>
        <c:auto val="1"/>
        <c:lblOffset val="100"/>
        <c:baseTimeUnit val="years"/>
      </c:dateAx>
      <c:valAx>
        <c:axId val="1949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7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33.43</c:v>
                </c:pt>
                <c:pt idx="1">
                  <c:v>33.020000000000003</c:v>
                </c:pt>
                <c:pt idx="2">
                  <c:v>33.39</c:v>
                </c:pt>
                <c:pt idx="3">
                  <c:v>33.39</c:v>
                </c:pt>
                <c:pt idx="4">
                  <c:v>33.590000000000003</c:v>
                </c:pt>
              </c:numCache>
            </c:numRef>
          </c:val>
          <c:extLst xmlns:c16r2="http://schemas.microsoft.com/office/drawing/2015/06/chart">
            <c:ext xmlns:c16="http://schemas.microsoft.com/office/drawing/2014/chart" uri="{C3380CC4-5D6E-409C-BE32-E72D297353CC}">
              <c16:uniqueId val="{00000000-D906-434E-8FFC-34F5EDF82DC3}"/>
            </c:ext>
          </c:extLst>
        </c:ser>
        <c:dLbls>
          <c:showLegendKey val="0"/>
          <c:showVal val="0"/>
          <c:showCatName val="0"/>
          <c:showSerName val="0"/>
          <c:showPercent val="0"/>
          <c:showBubbleSize val="0"/>
        </c:dLbls>
        <c:gapWidth val="150"/>
        <c:axId val="196027152"/>
        <c:axId val="19602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D906-434E-8FFC-34F5EDF82DC3}"/>
            </c:ext>
          </c:extLst>
        </c:ser>
        <c:dLbls>
          <c:showLegendKey val="0"/>
          <c:showVal val="0"/>
          <c:showCatName val="0"/>
          <c:showSerName val="0"/>
          <c:showPercent val="0"/>
          <c:showBubbleSize val="0"/>
        </c:dLbls>
        <c:marker val="1"/>
        <c:smooth val="0"/>
        <c:axId val="196027152"/>
        <c:axId val="196027544"/>
      </c:lineChart>
      <c:dateAx>
        <c:axId val="196027152"/>
        <c:scaling>
          <c:orientation val="minMax"/>
        </c:scaling>
        <c:delete val="1"/>
        <c:axPos val="b"/>
        <c:numFmt formatCode="ge" sourceLinked="1"/>
        <c:majorTickMark val="none"/>
        <c:minorTickMark val="none"/>
        <c:tickLblPos val="none"/>
        <c:crossAx val="196027544"/>
        <c:crosses val="autoZero"/>
        <c:auto val="1"/>
        <c:lblOffset val="100"/>
        <c:baseTimeUnit val="years"/>
      </c:dateAx>
      <c:valAx>
        <c:axId val="19602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2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57.72</c:v>
                </c:pt>
                <c:pt idx="1">
                  <c:v>59.21</c:v>
                </c:pt>
                <c:pt idx="2">
                  <c:v>59.01</c:v>
                </c:pt>
                <c:pt idx="3">
                  <c:v>58.98</c:v>
                </c:pt>
                <c:pt idx="4">
                  <c:v>60.31</c:v>
                </c:pt>
              </c:numCache>
            </c:numRef>
          </c:val>
          <c:extLst xmlns:c16r2="http://schemas.microsoft.com/office/drawing/2015/06/chart">
            <c:ext xmlns:c16="http://schemas.microsoft.com/office/drawing/2014/chart" uri="{C3380CC4-5D6E-409C-BE32-E72D297353CC}">
              <c16:uniqueId val="{00000000-314E-491C-BA8D-A588E3A25534}"/>
            </c:ext>
          </c:extLst>
        </c:ser>
        <c:dLbls>
          <c:showLegendKey val="0"/>
          <c:showVal val="0"/>
          <c:showCatName val="0"/>
          <c:showSerName val="0"/>
          <c:showPercent val="0"/>
          <c:showBubbleSize val="0"/>
        </c:dLbls>
        <c:gapWidth val="150"/>
        <c:axId val="196350744"/>
        <c:axId val="1963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314E-491C-BA8D-A588E3A25534}"/>
            </c:ext>
          </c:extLst>
        </c:ser>
        <c:dLbls>
          <c:showLegendKey val="0"/>
          <c:showVal val="0"/>
          <c:showCatName val="0"/>
          <c:showSerName val="0"/>
          <c:showPercent val="0"/>
          <c:showBubbleSize val="0"/>
        </c:dLbls>
        <c:marker val="1"/>
        <c:smooth val="0"/>
        <c:axId val="196350744"/>
        <c:axId val="196351136"/>
      </c:lineChart>
      <c:dateAx>
        <c:axId val="196350744"/>
        <c:scaling>
          <c:orientation val="minMax"/>
        </c:scaling>
        <c:delete val="1"/>
        <c:axPos val="b"/>
        <c:numFmt formatCode="ge" sourceLinked="1"/>
        <c:majorTickMark val="none"/>
        <c:minorTickMark val="none"/>
        <c:tickLblPos val="none"/>
        <c:crossAx val="196351136"/>
        <c:crosses val="autoZero"/>
        <c:auto val="1"/>
        <c:lblOffset val="100"/>
        <c:baseTimeUnit val="years"/>
      </c:dateAx>
      <c:valAx>
        <c:axId val="1963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5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94.67</c:v>
                </c:pt>
                <c:pt idx="1">
                  <c:v>94.7</c:v>
                </c:pt>
                <c:pt idx="2">
                  <c:v>94.52</c:v>
                </c:pt>
                <c:pt idx="3">
                  <c:v>94.57</c:v>
                </c:pt>
                <c:pt idx="4">
                  <c:v>100.03</c:v>
                </c:pt>
              </c:numCache>
            </c:numRef>
          </c:val>
          <c:extLst xmlns:c16r2="http://schemas.microsoft.com/office/drawing/2015/06/chart">
            <c:ext xmlns:c16="http://schemas.microsoft.com/office/drawing/2014/chart" uri="{C3380CC4-5D6E-409C-BE32-E72D297353CC}">
              <c16:uniqueId val="{00000000-5F05-4B77-8028-4F1271F7244E}"/>
            </c:ext>
          </c:extLst>
        </c:ser>
        <c:dLbls>
          <c:showLegendKey val="0"/>
          <c:showVal val="0"/>
          <c:showCatName val="0"/>
          <c:showSerName val="0"/>
          <c:showPercent val="0"/>
          <c:showBubbleSize val="0"/>
        </c:dLbls>
        <c:gapWidth val="150"/>
        <c:axId val="194974680"/>
        <c:axId val="19497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05-4B77-8028-4F1271F7244E}"/>
            </c:ext>
          </c:extLst>
        </c:ser>
        <c:dLbls>
          <c:showLegendKey val="0"/>
          <c:showVal val="0"/>
          <c:showCatName val="0"/>
          <c:showSerName val="0"/>
          <c:showPercent val="0"/>
          <c:showBubbleSize val="0"/>
        </c:dLbls>
        <c:marker val="1"/>
        <c:smooth val="0"/>
        <c:axId val="194974680"/>
        <c:axId val="194975072"/>
      </c:lineChart>
      <c:dateAx>
        <c:axId val="194974680"/>
        <c:scaling>
          <c:orientation val="minMax"/>
        </c:scaling>
        <c:delete val="1"/>
        <c:axPos val="b"/>
        <c:numFmt formatCode="ge" sourceLinked="1"/>
        <c:majorTickMark val="none"/>
        <c:minorTickMark val="none"/>
        <c:tickLblPos val="none"/>
        <c:crossAx val="194975072"/>
        <c:crosses val="autoZero"/>
        <c:auto val="1"/>
        <c:lblOffset val="100"/>
        <c:baseTimeUnit val="years"/>
      </c:dateAx>
      <c:valAx>
        <c:axId val="1949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7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00-4839-9CC7-235BE21BBF95}"/>
            </c:ext>
          </c:extLst>
        </c:ser>
        <c:dLbls>
          <c:showLegendKey val="0"/>
          <c:showVal val="0"/>
          <c:showCatName val="0"/>
          <c:showSerName val="0"/>
          <c:showPercent val="0"/>
          <c:showBubbleSize val="0"/>
        </c:dLbls>
        <c:gapWidth val="150"/>
        <c:axId val="194976248"/>
        <c:axId val="1949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00-4839-9CC7-235BE21BBF95}"/>
            </c:ext>
          </c:extLst>
        </c:ser>
        <c:dLbls>
          <c:showLegendKey val="0"/>
          <c:showVal val="0"/>
          <c:showCatName val="0"/>
          <c:showSerName val="0"/>
          <c:showPercent val="0"/>
          <c:showBubbleSize val="0"/>
        </c:dLbls>
        <c:marker val="1"/>
        <c:smooth val="0"/>
        <c:axId val="194976248"/>
        <c:axId val="194976640"/>
      </c:lineChart>
      <c:dateAx>
        <c:axId val="194976248"/>
        <c:scaling>
          <c:orientation val="minMax"/>
        </c:scaling>
        <c:delete val="1"/>
        <c:axPos val="b"/>
        <c:numFmt formatCode="ge" sourceLinked="1"/>
        <c:majorTickMark val="none"/>
        <c:minorTickMark val="none"/>
        <c:tickLblPos val="none"/>
        <c:crossAx val="194976640"/>
        <c:crosses val="autoZero"/>
        <c:auto val="1"/>
        <c:lblOffset val="100"/>
        <c:baseTimeUnit val="years"/>
      </c:dateAx>
      <c:valAx>
        <c:axId val="1949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7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3B-4F35-9C58-66D9946998F3}"/>
            </c:ext>
          </c:extLst>
        </c:ser>
        <c:dLbls>
          <c:showLegendKey val="0"/>
          <c:showVal val="0"/>
          <c:showCatName val="0"/>
          <c:showSerName val="0"/>
          <c:showPercent val="0"/>
          <c:showBubbleSize val="0"/>
        </c:dLbls>
        <c:gapWidth val="150"/>
        <c:axId val="194977816"/>
        <c:axId val="1949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3B-4F35-9C58-66D9946998F3}"/>
            </c:ext>
          </c:extLst>
        </c:ser>
        <c:dLbls>
          <c:showLegendKey val="0"/>
          <c:showVal val="0"/>
          <c:showCatName val="0"/>
          <c:showSerName val="0"/>
          <c:showPercent val="0"/>
          <c:showBubbleSize val="0"/>
        </c:dLbls>
        <c:marker val="1"/>
        <c:smooth val="0"/>
        <c:axId val="194977816"/>
        <c:axId val="194978208"/>
      </c:lineChart>
      <c:dateAx>
        <c:axId val="194977816"/>
        <c:scaling>
          <c:orientation val="minMax"/>
        </c:scaling>
        <c:delete val="1"/>
        <c:axPos val="b"/>
        <c:numFmt formatCode="ge" sourceLinked="1"/>
        <c:majorTickMark val="none"/>
        <c:minorTickMark val="none"/>
        <c:tickLblPos val="none"/>
        <c:crossAx val="194978208"/>
        <c:crosses val="autoZero"/>
        <c:auto val="1"/>
        <c:lblOffset val="100"/>
        <c:baseTimeUnit val="years"/>
      </c:dateAx>
      <c:valAx>
        <c:axId val="1949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7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0B-483A-A920-236950677B3F}"/>
            </c:ext>
          </c:extLst>
        </c:ser>
        <c:dLbls>
          <c:showLegendKey val="0"/>
          <c:showVal val="0"/>
          <c:showCatName val="0"/>
          <c:showSerName val="0"/>
          <c:showPercent val="0"/>
          <c:showBubbleSize val="0"/>
        </c:dLbls>
        <c:gapWidth val="150"/>
        <c:axId val="194979384"/>
        <c:axId val="1949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0B-483A-A920-236950677B3F}"/>
            </c:ext>
          </c:extLst>
        </c:ser>
        <c:dLbls>
          <c:showLegendKey val="0"/>
          <c:showVal val="0"/>
          <c:showCatName val="0"/>
          <c:showSerName val="0"/>
          <c:showPercent val="0"/>
          <c:showBubbleSize val="0"/>
        </c:dLbls>
        <c:marker val="1"/>
        <c:smooth val="0"/>
        <c:axId val="194979384"/>
        <c:axId val="194979776"/>
      </c:lineChart>
      <c:dateAx>
        <c:axId val="194979384"/>
        <c:scaling>
          <c:orientation val="minMax"/>
        </c:scaling>
        <c:delete val="1"/>
        <c:axPos val="b"/>
        <c:numFmt formatCode="ge" sourceLinked="1"/>
        <c:majorTickMark val="none"/>
        <c:minorTickMark val="none"/>
        <c:tickLblPos val="none"/>
        <c:crossAx val="194979776"/>
        <c:crosses val="autoZero"/>
        <c:auto val="1"/>
        <c:lblOffset val="100"/>
        <c:baseTimeUnit val="years"/>
      </c:dateAx>
      <c:valAx>
        <c:axId val="1949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7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1D-4840-B346-1AF283610CED}"/>
            </c:ext>
          </c:extLst>
        </c:ser>
        <c:dLbls>
          <c:showLegendKey val="0"/>
          <c:showVal val="0"/>
          <c:showCatName val="0"/>
          <c:showSerName val="0"/>
          <c:showPercent val="0"/>
          <c:showBubbleSize val="0"/>
        </c:dLbls>
        <c:gapWidth val="150"/>
        <c:axId val="196020880"/>
        <c:axId val="19602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1D-4840-B346-1AF283610CED}"/>
            </c:ext>
          </c:extLst>
        </c:ser>
        <c:dLbls>
          <c:showLegendKey val="0"/>
          <c:showVal val="0"/>
          <c:showCatName val="0"/>
          <c:showSerName val="0"/>
          <c:showPercent val="0"/>
          <c:showBubbleSize val="0"/>
        </c:dLbls>
        <c:marker val="1"/>
        <c:smooth val="0"/>
        <c:axId val="196020880"/>
        <c:axId val="196021272"/>
      </c:lineChart>
      <c:dateAx>
        <c:axId val="196020880"/>
        <c:scaling>
          <c:orientation val="minMax"/>
        </c:scaling>
        <c:delete val="1"/>
        <c:axPos val="b"/>
        <c:numFmt formatCode="ge" sourceLinked="1"/>
        <c:majorTickMark val="none"/>
        <c:minorTickMark val="none"/>
        <c:tickLblPos val="none"/>
        <c:crossAx val="196021272"/>
        <c:crosses val="autoZero"/>
        <c:auto val="1"/>
        <c:lblOffset val="100"/>
        <c:baseTimeUnit val="years"/>
      </c:dateAx>
      <c:valAx>
        <c:axId val="19602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2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218.34</c:v>
                </c:pt>
                <c:pt idx="1">
                  <c:v>197.62</c:v>
                </c:pt>
                <c:pt idx="2">
                  <c:v>115.27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047-4865-9AB0-30E95E99DC44}"/>
            </c:ext>
          </c:extLst>
        </c:ser>
        <c:dLbls>
          <c:showLegendKey val="0"/>
          <c:showVal val="0"/>
          <c:showCatName val="0"/>
          <c:showSerName val="0"/>
          <c:showPercent val="0"/>
          <c:showBubbleSize val="0"/>
        </c:dLbls>
        <c:gapWidth val="150"/>
        <c:axId val="196022448"/>
        <c:axId val="19602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1047-4865-9AB0-30E95E99DC44}"/>
            </c:ext>
          </c:extLst>
        </c:ser>
        <c:dLbls>
          <c:showLegendKey val="0"/>
          <c:showVal val="0"/>
          <c:showCatName val="0"/>
          <c:showSerName val="0"/>
          <c:showPercent val="0"/>
          <c:showBubbleSize val="0"/>
        </c:dLbls>
        <c:marker val="1"/>
        <c:smooth val="0"/>
        <c:axId val="196022448"/>
        <c:axId val="196022840"/>
      </c:lineChart>
      <c:dateAx>
        <c:axId val="196022448"/>
        <c:scaling>
          <c:orientation val="minMax"/>
        </c:scaling>
        <c:delete val="1"/>
        <c:axPos val="b"/>
        <c:numFmt formatCode="ge" sourceLinked="1"/>
        <c:majorTickMark val="none"/>
        <c:minorTickMark val="none"/>
        <c:tickLblPos val="none"/>
        <c:crossAx val="196022840"/>
        <c:crosses val="autoZero"/>
        <c:auto val="1"/>
        <c:lblOffset val="100"/>
        <c:baseTimeUnit val="years"/>
      </c:dateAx>
      <c:valAx>
        <c:axId val="19602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2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55.39</c:v>
                </c:pt>
                <c:pt idx="1">
                  <c:v>56.68</c:v>
                </c:pt>
                <c:pt idx="2">
                  <c:v>58.44</c:v>
                </c:pt>
                <c:pt idx="3">
                  <c:v>61.14</c:v>
                </c:pt>
                <c:pt idx="4">
                  <c:v>61.95</c:v>
                </c:pt>
              </c:numCache>
            </c:numRef>
          </c:val>
          <c:extLst xmlns:c16r2="http://schemas.microsoft.com/office/drawing/2015/06/chart">
            <c:ext xmlns:c16="http://schemas.microsoft.com/office/drawing/2014/chart" uri="{C3380CC4-5D6E-409C-BE32-E72D297353CC}">
              <c16:uniqueId val="{00000000-75C1-419E-9195-550441B2FC1B}"/>
            </c:ext>
          </c:extLst>
        </c:ser>
        <c:dLbls>
          <c:showLegendKey val="0"/>
          <c:showVal val="0"/>
          <c:showCatName val="0"/>
          <c:showSerName val="0"/>
          <c:showPercent val="0"/>
          <c:showBubbleSize val="0"/>
        </c:dLbls>
        <c:gapWidth val="150"/>
        <c:axId val="196024016"/>
        <c:axId val="19602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75C1-419E-9195-550441B2FC1B}"/>
            </c:ext>
          </c:extLst>
        </c:ser>
        <c:dLbls>
          <c:showLegendKey val="0"/>
          <c:showVal val="0"/>
          <c:showCatName val="0"/>
          <c:showSerName val="0"/>
          <c:showPercent val="0"/>
          <c:showBubbleSize val="0"/>
        </c:dLbls>
        <c:marker val="1"/>
        <c:smooth val="0"/>
        <c:axId val="196024016"/>
        <c:axId val="196024408"/>
      </c:lineChart>
      <c:dateAx>
        <c:axId val="196024016"/>
        <c:scaling>
          <c:orientation val="minMax"/>
        </c:scaling>
        <c:delete val="1"/>
        <c:axPos val="b"/>
        <c:numFmt formatCode="ge" sourceLinked="1"/>
        <c:majorTickMark val="none"/>
        <c:minorTickMark val="none"/>
        <c:tickLblPos val="none"/>
        <c:crossAx val="196024408"/>
        <c:crosses val="autoZero"/>
        <c:auto val="1"/>
        <c:lblOffset val="100"/>
        <c:baseTimeUnit val="years"/>
      </c:dateAx>
      <c:valAx>
        <c:axId val="19602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349.7</c:v>
                </c:pt>
                <c:pt idx="1">
                  <c:v>370.25</c:v>
                </c:pt>
                <c:pt idx="2">
                  <c:v>373.24</c:v>
                </c:pt>
                <c:pt idx="3">
                  <c:v>360.36</c:v>
                </c:pt>
                <c:pt idx="4">
                  <c:v>357.71</c:v>
                </c:pt>
              </c:numCache>
            </c:numRef>
          </c:val>
          <c:extLst xmlns:c16r2="http://schemas.microsoft.com/office/drawing/2015/06/chart">
            <c:ext xmlns:c16="http://schemas.microsoft.com/office/drawing/2014/chart" uri="{C3380CC4-5D6E-409C-BE32-E72D297353CC}">
              <c16:uniqueId val="{00000000-6106-4D15-8027-D1E839DBE58F}"/>
            </c:ext>
          </c:extLst>
        </c:ser>
        <c:dLbls>
          <c:showLegendKey val="0"/>
          <c:showVal val="0"/>
          <c:showCatName val="0"/>
          <c:showSerName val="0"/>
          <c:showPercent val="0"/>
          <c:showBubbleSize val="0"/>
        </c:dLbls>
        <c:gapWidth val="150"/>
        <c:axId val="196025584"/>
        <c:axId val="19602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106-4D15-8027-D1E839DBE58F}"/>
            </c:ext>
          </c:extLst>
        </c:ser>
        <c:dLbls>
          <c:showLegendKey val="0"/>
          <c:showVal val="0"/>
          <c:showCatName val="0"/>
          <c:showSerName val="0"/>
          <c:showPercent val="0"/>
          <c:showBubbleSize val="0"/>
        </c:dLbls>
        <c:marker val="1"/>
        <c:smooth val="0"/>
        <c:axId val="196025584"/>
        <c:axId val="196025976"/>
      </c:lineChart>
      <c:dateAx>
        <c:axId val="196025584"/>
        <c:scaling>
          <c:orientation val="minMax"/>
        </c:scaling>
        <c:delete val="1"/>
        <c:axPos val="b"/>
        <c:numFmt formatCode="ge" sourceLinked="1"/>
        <c:majorTickMark val="none"/>
        <c:minorTickMark val="none"/>
        <c:tickLblPos val="none"/>
        <c:crossAx val="196025976"/>
        <c:crosses val="autoZero"/>
        <c:auto val="1"/>
        <c:lblOffset val="100"/>
        <c:baseTimeUnit val="years"/>
      </c:dateAx>
      <c:valAx>
        <c:axId val="19602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2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37" zoomScale="75" zoomScaleNormal="7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京丹波町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14559</v>
      </c>
      <c r="AM8" s="49"/>
      <c r="AN8" s="49"/>
      <c r="AO8" s="49"/>
      <c r="AP8" s="49"/>
      <c r="AQ8" s="49"/>
      <c r="AR8" s="49"/>
      <c r="AS8" s="49"/>
      <c r="AT8" s="44">
        <f>データ!T6</f>
        <v>303.08999999999997</v>
      </c>
      <c r="AU8" s="44"/>
      <c r="AV8" s="44"/>
      <c r="AW8" s="44"/>
      <c r="AX8" s="44"/>
      <c r="AY8" s="44"/>
      <c r="AZ8" s="44"/>
      <c r="BA8" s="44"/>
      <c r="BB8" s="44">
        <f>データ!U6</f>
        <v>48.04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36.82</v>
      </c>
      <c r="Q10" s="44"/>
      <c r="R10" s="44"/>
      <c r="S10" s="44"/>
      <c r="T10" s="44"/>
      <c r="U10" s="44"/>
      <c r="V10" s="44"/>
      <c r="W10" s="44">
        <f>データ!Q6</f>
        <v>100</v>
      </c>
      <c r="X10" s="44"/>
      <c r="Y10" s="44"/>
      <c r="Z10" s="44"/>
      <c r="AA10" s="44"/>
      <c r="AB10" s="44"/>
      <c r="AC10" s="44"/>
      <c r="AD10" s="49">
        <f>データ!R6</f>
        <v>4140</v>
      </c>
      <c r="AE10" s="49"/>
      <c r="AF10" s="49"/>
      <c r="AG10" s="49"/>
      <c r="AH10" s="49"/>
      <c r="AI10" s="49"/>
      <c r="AJ10" s="49"/>
      <c r="AK10" s="2"/>
      <c r="AL10" s="49">
        <f>データ!V6</f>
        <v>5314</v>
      </c>
      <c r="AM10" s="49"/>
      <c r="AN10" s="49"/>
      <c r="AO10" s="49"/>
      <c r="AP10" s="49"/>
      <c r="AQ10" s="49"/>
      <c r="AR10" s="49"/>
      <c r="AS10" s="49"/>
      <c r="AT10" s="44">
        <f>データ!W6</f>
        <v>297.42</v>
      </c>
      <c r="AU10" s="44"/>
      <c r="AV10" s="44"/>
      <c r="AW10" s="44"/>
      <c r="AX10" s="44"/>
      <c r="AY10" s="44"/>
      <c r="AZ10" s="44"/>
      <c r="BA10" s="44"/>
      <c r="BB10" s="44">
        <f>データ!X6</f>
        <v>17.87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SEUpgCZBgeflE01Z7RGIQPsszG/OqI7ra/7yU5dnVSqgFI0JaGi7O+poC1+O7yjZpOOP5d1Onc8NdAwA3jRo3w==" saltValue="Nv/9Di6wdp8fAOMVP9yiZ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264075</v>
      </c>
      <c r="D6" s="32">
        <f t="shared" si="3"/>
        <v>47</v>
      </c>
      <c r="E6" s="32">
        <f t="shared" si="3"/>
        <v>18</v>
      </c>
      <c r="F6" s="32">
        <f t="shared" si="3"/>
        <v>0</v>
      </c>
      <c r="G6" s="32">
        <f t="shared" si="3"/>
        <v>0</v>
      </c>
      <c r="H6" s="32" t="str">
        <f t="shared" si="3"/>
        <v>京都府　京丹波町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36.82</v>
      </c>
      <c r="Q6" s="33">
        <f t="shared" si="3"/>
        <v>100</v>
      </c>
      <c r="R6" s="33">
        <f t="shared" si="3"/>
        <v>4140</v>
      </c>
      <c r="S6" s="33">
        <f t="shared" si="3"/>
        <v>14559</v>
      </c>
      <c r="T6" s="33">
        <f t="shared" si="3"/>
        <v>303.08999999999997</v>
      </c>
      <c r="U6" s="33">
        <f t="shared" si="3"/>
        <v>48.04</v>
      </c>
      <c r="V6" s="33">
        <f t="shared" si="3"/>
        <v>5314</v>
      </c>
      <c r="W6" s="33">
        <f t="shared" si="3"/>
        <v>297.42</v>
      </c>
      <c r="X6" s="33">
        <f t="shared" si="3"/>
        <v>17.87</v>
      </c>
      <c r="Y6" s="34">
        <f>IF(Y7="",NA(),Y7)</f>
        <v>94.67</v>
      </c>
      <c r="Z6" s="34">
        <f t="shared" ref="Z6:AH6" si="4">IF(Z7="",NA(),Z7)</f>
        <v>94.7</v>
      </c>
      <c r="AA6" s="34">
        <f t="shared" si="4"/>
        <v>94.52</v>
      </c>
      <c r="AB6" s="34">
        <f t="shared" si="4"/>
        <v>94.57</v>
      </c>
      <c r="AC6" s="34">
        <f t="shared" si="4"/>
        <v>100.03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218.34</v>
      </c>
      <c r="BG6" s="34">
        <f t="shared" ref="BG6:BO6" si="7">IF(BG7="",NA(),BG7)</f>
        <v>197.62</v>
      </c>
      <c r="BH6" s="34">
        <f t="shared" si="7"/>
        <v>115.27</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55.39</v>
      </c>
      <c r="BR6" s="34">
        <f t="shared" ref="BR6:BZ6" si="8">IF(BR7="",NA(),BR7)</f>
        <v>56.68</v>
      </c>
      <c r="BS6" s="34">
        <f t="shared" si="8"/>
        <v>58.44</v>
      </c>
      <c r="BT6" s="34">
        <f t="shared" si="8"/>
        <v>61.14</v>
      </c>
      <c r="BU6" s="34">
        <f t="shared" si="8"/>
        <v>61.95</v>
      </c>
      <c r="BV6" s="34">
        <f t="shared" si="8"/>
        <v>58.53</v>
      </c>
      <c r="BW6" s="34">
        <f t="shared" si="8"/>
        <v>57.93</v>
      </c>
      <c r="BX6" s="34">
        <f t="shared" si="8"/>
        <v>57.03</v>
      </c>
      <c r="BY6" s="34">
        <f t="shared" si="8"/>
        <v>55.84</v>
      </c>
      <c r="BZ6" s="34">
        <f t="shared" si="8"/>
        <v>57.08</v>
      </c>
      <c r="CA6" s="33" t="str">
        <f>IF(CA7="","",IF(CA7="-","【-】","【"&amp;SUBSTITUTE(TEXT(CA7,"#,##0.00"),"-","△")&amp;"】"))</f>
        <v>【60.55】</v>
      </c>
      <c r="CB6" s="34">
        <f>IF(CB7="",NA(),CB7)</f>
        <v>349.7</v>
      </c>
      <c r="CC6" s="34">
        <f t="shared" ref="CC6:CK6" si="9">IF(CC7="",NA(),CC7)</f>
        <v>370.25</v>
      </c>
      <c r="CD6" s="34">
        <f t="shared" si="9"/>
        <v>373.24</v>
      </c>
      <c r="CE6" s="34">
        <f t="shared" si="9"/>
        <v>360.36</v>
      </c>
      <c r="CF6" s="34">
        <f t="shared" si="9"/>
        <v>357.71</v>
      </c>
      <c r="CG6" s="34">
        <f t="shared" si="9"/>
        <v>266.57</v>
      </c>
      <c r="CH6" s="34">
        <f t="shared" si="9"/>
        <v>276.93</v>
      </c>
      <c r="CI6" s="34">
        <f t="shared" si="9"/>
        <v>283.73</v>
      </c>
      <c r="CJ6" s="34">
        <f t="shared" si="9"/>
        <v>287.57</v>
      </c>
      <c r="CK6" s="34">
        <f t="shared" si="9"/>
        <v>286.86</v>
      </c>
      <c r="CL6" s="33" t="str">
        <f>IF(CL7="","",IF(CL7="-","【-】","【"&amp;SUBSTITUTE(TEXT(CL7,"#,##0.00"),"-","△")&amp;"】"))</f>
        <v>【269.12】</v>
      </c>
      <c r="CM6" s="34">
        <f>IF(CM7="",NA(),CM7)</f>
        <v>33.43</v>
      </c>
      <c r="CN6" s="34">
        <f t="shared" ref="CN6:CV6" si="10">IF(CN7="",NA(),CN7)</f>
        <v>33.020000000000003</v>
      </c>
      <c r="CO6" s="34">
        <f t="shared" si="10"/>
        <v>33.39</v>
      </c>
      <c r="CP6" s="34">
        <f t="shared" si="10"/>
        <v>33.39</v>
      </c>
      <c r="CQ6" s="34">
        <f t="shared" si="10"/>
        <v>33.590000000000003</v>
      </c>
      <c r="CR6" s="34">
        <f t="shared" si="10"/>
        <v>58.06</v>
      </c>
      <c r="CS6" s="34">
        <f t="shared" si="10"/>
        <v>59.08</v>
      </c>
      <c r="CT6" s="34">
        <f t="shared" si="10"/>
        <v>58.25</v>
      </c>
      <c r="CU6" s="34">
        <f t="shared" si="10"/>
        <v>61.55</v>
      </c>
      <c r="CV6" s="34">
        <f t="shared" si="10"/>
        <v>57.22</v>
      </c>
      <c r="CW6" s="33" t="str">
        <f>IF(CW7="","",IF(CW7="-","【-】","【"&amp;SUBSTITUTE(TEXT(CW7,"#,##0.00"),"-","△")&amp;"】"))</f>
        <v>【59.35】</v>
      </c>
      <c r="CX6" s="34">
        <f>IF(CX7="",NA(),CX7)</f>
        <v>57.72</v>
      </c>
      <c r="CY6" s="34">
        <f t="shared" ref="CY6:DG6" si="11">IF(CY7="",NA(),CY7)</f>
        <v>59.21</v>
      </c>
      <c r="CZ6" s="34">
        <f t="shared" si="11"/>
        <v>59.01</v>
      </c>
      <c r="DA6" s="34">
        <f t="shared" si="11"/>
        <v>58.98</v>
      </c>
      <c r="DB6" s="34">
        <f t="shared" si="11"/>
        <v>60.31</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264075</v>
      </c>
      <c r="D7" s="36">
        <v>47</v>
      </c>
      <c r="E7" s="36">
        <v>18</v>
      </c>
      <c r="F7" s="36">
        <v>0</v>
      </c>
      <c r="G7" s="36">
        <v>0</v>
      </c>
      <c r="H7" s="36" t="s">
        <v>110</v>
      </c>
      <c r="I7" s="36" t="s">
        <v>111</v>
      </c>
      <c r="J7" s="36" t="s">
        <v>112</v>
      </c>
      <c r="K7" s="36" t="s">
        <v>113</v>
      </c>
      <c r="L7" s="36" t="s">
        <v>114</v>
      </c>
      <c r="M7" s="36" t="s">
        <v>115</v>
      </c>
      <c r="N7" s="37" t="s">
        <v>116</v>
      </c>
      <c r="O7" s="37" t="s">
        <v>117</v>
      </c>
      <c r="P7" s="37">
        <v>36.82</v>
      </c>
      <c r="Q7" s="37">
        <v>100</v>
      </c>
      <c r="R7" s="37">
        <v>4140</v>
      </c>
      <c r="S7" s="37">
        <v>14559</v>
      </c>
      <c r="T7" s="37">
        <v>303.08999999999997</v>
      </c>
      <c r="U7" s="37">
        <v>48.04</v>
      </c>
      <c r="V7" s="37">
        <v>5314</v>
      </c>
      <c r="W7" s="37">
        <v>297.42</v>
      </c>
      <c r="X7" s="37">
        <v>17.87</v>
      </c>
      <c r="Y7" s="37">
        <v>94.67</v>
      </c>
      <c r="Z7" s="37">
        <v>94.7</v>
      </c>
      <c r="AA7" s="37">
        <v>94.52</v>
      </c>
      <c r="AB7" s="37">
        <v>94.57</v>
      </c>
      <c r="AC7" s="37">
        <v>100.03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218.34</v>
      </c>
      <c r="BG7" s="37">
        <v>197.62</v>
      </c>
      <c r="BH7" s="37">
        <v>115.27</v>
      </c>
      <c r="BI7" s="37">
        <v>0</v>
      </c>
      <c r="BJ7" s="37">
        <v>0</v>
      </c>
      <c r="BK7" s="37">
        <v>446.63</v>
      </c>
      <c r="BL7" s="37">
        <v>416.91</v>
      </c>
      <c r="BM7" s="37">
        <v>392.19</v>
      </c>
      <c r="BN7" s="37">
        <v>413.5</v>
      </c>
      <c r="BO7" s="37">
        <v>407.42</v>
      </c>
      <c r="BP7" s="37">
        <v>329.28</v>
      </c>
      <c r="BQ7" s="37">
        <v>55.39</v>
      </c>
      <c r="BR7" s="37">
        <v>56.68</v>
      </c>
      <c r="BS7" s="37">
        <v>58.44</v>
      </c>
      <c r="BT7" s="37">
        <v>61.14</v>
      </c>
      <c r="BU7" s="37">
        <v>61.95</v>
      </c>
      <c r="BV7" s="37">
        <v>58.53</v>
      </c>
      <c r="BW7" s="37">
        <v>57.93</v>
      </c>
      <c r="BX7" s="37">
        <v>57.03</v>
      </c>
      <c r="BY7" s="37">
        <v>55.84</v>
      </c>
      <c r="BZ7" s="37">
        <v>57.08</v>
      </c>
      <c r="CA7" s="37">
        <v>60.55</v>
      </c>
      <c r="CB7" s="37">
        <v>349.7</v>
      </c>
      <c r="CC7" s="37">
        <v>370.25</v>
      </c>
      <c r="CD7" s="37">
        <v>373.24</v>
      </c>
      <c r="CE7" s="37">
        <v>360.36</v>
      </c>
      <c r="CF7" s="37">
        <v>357.71</v>
      </c>
      <c r="CG7" s="37">
        <v>266.57</v>
      </c>
      <c r="CH7" s="37">
        <v>276.93</v>
      </c>
      <c r="CI7" s="37">
        <v>283.73</v>
      </c>
      <c r="CJ7" s="37">
        <v>287.57</v>
      </c>
      <c r="CK7" s="37">
        <v>286.86</v>
      </c>
      <c r="CL7" s="37">
        <v>269.12</v>
      </c>
      <c r="CM7" s="37">
        <v>33.43</v>
      </c>
      <c r="CN7" s="37">
        <v>33.020000000000003</v>
      </c>
      <c r="CO7" s="37">
        <v>33.39</v>
      </c>
      <c r="CP7" s="37">
        <v>33.39</v>
      </c>
      <c r="CQ7" s="37">
        <v>33.590000000000003</v>
      </c>
      <c r="CR7" s="37">
        <v>58.06</v>
      </c>
      <c r="CS7" s="37">
        <v>59.08</v>
      </c>
      <c r="CT7" s="37">
        <v>58.25</v>
      </c>
      <c r="CU7" s="37">
        <v>61.55</v>
      </c>
      <c r="CV7" s="37">
        <v>57.22</v>
      </c>
      <c r="CW7" s="37">
        <v>59.35</v>
      </c>
      <c r="CX7" s="37">
        <v>57.72</v>
      </c>
      <c r="CY7" s="37">
        <v>59.21</v>
      </c>
      <c r="CZ7" s="37">
        <v>59.01</v>
      </c>
      <c r="DA7" s="37">
        <v>58.98</v>
      </c>
      <c r="DB7" s="37">
        <v>60.31</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京丹波町</cp:lastModifiedBy>
  <cp:lastPrinted>2019-02-01T04:08:17Z</cp:lastPrinted>
  <dcterms:modified xsi:type="dcterms:W3CDTF">2019-02-15T03:01:47Z</dcterms:modified>
</cp:coreProperties>
</file>