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tsvfs06\DATA\09水道\01下水道\00下水道一般\02特別会計\07決算に関する書類\H30年度\30経営比較分析表\"/>
    </mc:Choice>
  </mc:AlternateContent>
  <workbookProtection workbookAlgorithmName="SHA-512" workbookHashValue="TQyorSGRsdrqs6dLQYgp46xkjWHYwSQsvxPB5+Njy3GgESS6PiGC6nEAyTsZC3fjqvmqcxRlXvEQ204LL6LiWQ==" workbookSaltValue="RwK37SduhXqjgw2rAG7xlQ==" workbookSpinCount="100000" lockStructure="1"/>
  <bookViews>
    <workbookView xWindow="0" yWindow="0" windowWidth="16245" windowHeight="457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<sst xmlns="http://schemas.openxmlformats.org/spreadsheetml/2006/main" count="228" uniqueCount="114">
  <si>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</si>
  <si>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</si>
  <si>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</si>
  <si>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</si>
  <si>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</si>
  <si>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</si>
  <si>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</si>
  <si>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</si>
  <si>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</si>
  <si>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</si>
  <si>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</si>
  <si>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</si>
  <si>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</si>
  <si>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</si>
  <si>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</si>
  <si>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</si>
  <si>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</si>
  <si>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</si>
  <si>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</si>
  <si>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</si>
  <si>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</si>
  <si>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</si>
  <si>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</si>
  <si>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</si>
  <si>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</si>
  <si>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</si>
  <si>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</si>
  <si>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</si>
  <si>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</si>
  <si>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</si>
  <si>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</si>
  <si>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</si>
  <si>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</si>
  <si>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</si>
  <si>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</si>
  <si>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</si>
  <si>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</si>
  <si>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</si>
  <si>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</si>
  <si>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</si>
  <si>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</si>
  <si>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</si>
  <si>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</si>
  <si>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</si>
  <si>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</si>
  <si>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</si>
  <si>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</si>
  <si>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</si>
  <si>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</si>
  <si>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</si>
  <si>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</si>
  <si>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</si>
  <si>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</si>
  <si>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</si>
  <si>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</si>
  <si>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</si>
  <si>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</si>
  <si>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</si>
  <si>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</si>
  <si>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</si>
  <si>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</si>
  <si>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</si>
  <si>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</si>
  <si>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</si>
  <si>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</si>
  <si>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</si>
  <si>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</si>
  <si>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</si>
  <si>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</si>
  <si>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</si>
  <si>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</si>
  <si>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</si>
  <si>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</si>
  <si>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</si>
  <si>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</si>
  <si>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</si>
  <si>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</si>
  <si>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</si>
  <si>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</si>
  <si>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</si>
  <si>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</si>
  <si>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</si>
  <si>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</si>
  <si>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</si>
  <si>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</si>
  <si>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</si>
  <si>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</si>
  <si>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</si>
  <si>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</si>
  <si>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</si>
  <si>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</si>
  <si>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</si>
  <si>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</si>
  <si>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</si>
  <si>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</si>
  <si>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</si>
  <si>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</si>
  <si>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</si>
  <si>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京丹波町</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</si>
  <si>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</si>
  <si>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</si>
  <si>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</si>
  <si>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</si>
  <si>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</si>
  <si>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</si>
  <si>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</si>
  <si>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</si>
  <si>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</si>
  <si>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</si>
  <si>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</si>
  <si>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</si>
  <si>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
　100％を超え単年度収支が黒字になっているが、総収益は使用料以外一般会計からの繰入金に依存しており、さらに経費削減等に努める必要がある。
④企業債残高対事業規模比率
　企業債現在高が0円であり0％となっている。
⑤経費回収率
　汚水処理費が増加した関係から20％台に落ちこみ、特に使用料での収入が少ない処理区のため汚水処理費を賄えておらず、一般会計からの繰入金で補っているのが現状である。
⑥汚水処理原価
　有収水量は減少し汚水処理費については増加したため、1,100円台と高額のコストとなっている。特に山間部の小規模な処理区域であるため、高齢化や人口減による有収水量の減少、維持管理費の増加により一気に原価が高騰する処理区である。
⑦施設利用率
　施設利用率については、小数の人口減少でも処理水量が減少することから一気に低下する要因と考えられる。
⑧水洗化率
　100％を達成している。</t>
    <rPh sb="1" eb="4">
      <t>シュウエキテキ</t>
    </rPh>
    <rPh sb="4" eb="6">
      <t>シュウシ</t>
    </rPh>
    <rPh sb="6" eb="8">
      <t>ヒリツ</t>
    </rPh>
    <rPh sb="15" eb="16">
      <t>コ</t>
    </rPh>
    <rPh sb="17" eb="20">
      <t>タンネンド</t>
    </rPh>
    <rPh sb="20" eb="22">
      <t>シュウシ</t>
    </rPh>
    <rPh sb="23" eb="25">
      <t>クロジ</t>
    </rPh>
    <rPh sb="33" eb="34">
      <t>ソウ</t>
    </rPh>
    <rPh sb="34" eb="36">
      <t>シュウエキ</t>
    </rPh>
    <rPh sb="37" eb="40">
      <t>シヨウリョウ</t>
    </rPh>
    <rPh sb="40" eb="42">
      <t>イガイ</t>
    </rPh>
    <rPh sb="42" eb="44">
      <t>イッパン</t>
    </rPh>
    <rPh sb="44" eb="46">
      <t>カイケイ</t>
    </rPh>
    <rPh sb="49" eb="51">
      <t>クリイレ</t>
    </rPh>
    <rPh sb="51" eb="52">
      <t>キン</t>
    </rPh>
    <rPh sb="53" eb="55">
      <t>イゾン</t>
    </rPh>
    <rPh sb="63" eb="65">
      <t>ケイヒ</t>
    </rPh>
    <rPh sb="65" eb="67">
      <t>サクゲン</t>
    </rPh>
    <rPh sb="67" eb="68">
      <t>トウ</t>
    </rPh>
    <rPh sb="69" eb="70">
      <t>ツト</t>
    </rPh>
    <rPh sb="72" eb="74">
      <t>ヒツヨウ</t>
    </rPh>
    <rPh sb="80" eb="82">
      <t>キギョウ</t>
    </rPh>
    <rPh sb="82" eb="83">
      <t>サイ</t>
    </rPh>
    <rPh sb="83" eb="85">
      <t>ザンダカ</t>
    </rPh>
    <rPh sb="85" eb="86">
      <t>タイ</t>
    </rPh>
    <rPh sb="86" eb="88">
      <t>ジギョウ</t>
    </rPh>
    <rPh sb="88" eb="90">
      <t>キボ</t>
    </rPh>
    <rPh sb="90" eb="92">
      <t>ヒリツ</t>
    </rPh>
    <rPh sb="94" eb="96">
      <t>キギョウ</t>
    </rPh>
    <rPh sb="96" eb="97">
      <t>サイ</t>
    </rPh>
    <rPh sb="97" eb="99">
      <t>ゲンザイ</t>
    </rPh>
    <rPh sb="99" eb="100">
      <t>タカ</t>
    </rPh>
    <rPh sb="102" eb="103">
      <t>エン</t>
    </rPh>
    <rPh sb="117" eb="119">
      <t>ケイヒ</t>
    </rPh>
    <rPh sb="119" eb="121">
      <t>カイシュウ</t>
    </rPh>
    <rPh sb="121" eb="122">
      <t>リツ</t>
    </rPh>
    <rPh sb="124" eb="126">
      <t>オスイ</t>
    </rPh>
    <rPh sb="126" eb="128">
      <t>ショリ</t>
    </rPh>
    <rPh sb="128" eb="129">
      <t>ヒ</t>
    </rPh>
    <rPh sb="130" eb="132">
      <t>ゾウカ</t>
    </rPh>
    <rPh sb="134" eb="136">
      <t>カンケイ</t>
    </rPh>
    <rPh sb="141" eb="142">
      <t>ダイ</t>
    </rPh>
    <rPh sb="143" eb="144">
      <t>オ</t>
    </rPh>
    <rPh sb="148" eb="149">
      <t>トク</t>
    </rPh>
    <rPh sb="150" eb="153">
      <t>シヨウリョウ</t>
    </rPh>
    <rPh sb="155" eb="157">
      <t>シュウニュウ</t>
    </rPh>
    <rPh sb="158" eb="159">
      <t>スク</t>
    </rPh>
    <rPh sb="161" eb="163">
      <t>ショリ</t>
    </rPh>
    <rPh sb="163" eb="164">
      <t>ク</t>
    </rPh>
    <rPh sb="167" eb="169">
      <t>オスイ</t>
    </rPh>
    <rPh sb="169" eb="171">
      <t>ショリ</t>
    </rPh>
    <rPh sb="171" eb="172">
      <t>ヒ</t>
    </rPh>
    <rPh sb="173" eb="174">
      <t>マカナ</t>
    </rPh>
    <rPh sb="180" eb="182">
      <t>イッパン</t>
    </rPh>
    <rPh sb="182" eb="184">
      <t>カイケイ</t>
    </rPh>
    <rPh sb="187" eb="189">
      <t>クリイレ</t>
    </rPh>
    <rPh sb="189" eb="190">
      <t>キン</t>
    </rPh>
    <rPh sb="191" eb="192">
      <t>オギナ</t>
    </rPh>
    <rPh sb="198" eb="200">
      <t>ゲンジョウ</t>
    </rPh>
    <rPh sb="206" eb="208">
      <t>オスイ</t>
    </rPh>
    <rPh sb="208" eb="210">
      <t>ショリ</t>
    </rPh>
    <rPh sb="210" eb="212">
      <t>ゲンカ</t>
    </rPh>
    <rPh sb="244" eb="245">
      <t>エン</t>
    </rPh>
    <rPh sb="245" eb="246">
      <t>ダイ</t>
    </rPh>
    <rPh sb="247" eb="249">
      <t>コウガク</t>
    </rPh>
    <rPh sb="260" eb="261">
      <t>トク</t>
    </rPh>
    <rPh sb="262" eb="265">
      <t>サンカンブ</t>
    </rPh>
    <rPh sb="266" eb="269">
      <t>ショウキボ</t>
    </rPh>
    <rPh sb="270" eb="272">
      <t>ショリ</t>
    </rPh>
    <rPh sb="272" eb="274">
      <t>クイキ</t>
    </rPh>
    <rPh sb="280" eb="283">
      <t>コウレイカ</t>
    </rPh>
    <rPh sb="284" eb="287">
      <t>ジンコウゲン</t>
    </rPh>
    <rPh sb="298" eb="300">
      <t>イジ</t>
    </rPh>
    <rPh sb="300" eb="302">
      <t>カンリ</t>
    </rPh>
    <rPh sb="304" eb="306">
      <t>ゾウカ</t>
    </rPh>
    <rPh sb="309" eb="311">
      <t>イッキ</t>
    </rPh>
    <rPh sb="312" eb="314">
      <t>ゲンカ</t>
    </rPh>
    <rPh sb="315" eb="317">
      <t>コウトウ</t>
    </rPh>
    <rPh sb="319" eb="321">
      <t>ショリ</t>
    </rPh>
    <rPh sb="321" eb="322">
      <t>ク</t>
    </rPh>
    <rPh sb="328" eb="330">
      <t>シセツ</t>
    </rPh>
    <rPh sb="330" eb="333">
      <t>リヨウリツ</t>
    </rPh>
    <rPh sb="335" eb="337">
      <t>シセツ</t>
    </rPh>
    <rPh sb="337" eb="340">
      <t>リヨウリツ</t>
    </rPh>
    <rPh sb="346" eb="348">
      <t>ショウスウ</t>
    </rPh>
    <rPh sb="349" eb="351">
      <t>ジンコウ</t>
    </rPh>
    <rPh sb="351" eb="353">
      <t>ゲンショウ</t>
    </rPh>
    <rPh sb="355" eb="357">
      <t>ショリ</t>
    </rPh>
    <rPh sb="357" eb="359">
      <t>スイリョウ</t>
    </rPh>
    <rPh sb="360" eb="362">
      <t>ゲンショウ</t>
    </rPh>
    <rPh sb="368" eb="370">
      <t>イッキ</t>
    </rPh>
    <rPh sb="371" eb="373">
      <t>テイカ</t>
    </rPh>
    <rPh sb="375" eb="377">
      <t>ヨウイン</t>
    </rPh>
    <rPh sb="378" eb="379">
      <t>カンガ</t>
    </rPh>
    <rPh sb="386" eb="389">
      <t>スイセンカ</t>
    </rPh>
    <rPh sb="389" eb="390">
      <t>リツ</t>
    </rPh>
    <rPh sb="397" eb="399">
      <t>タッセイ</t>
    </rPh>
    <phoneticPr fontId="4"/>
  </si>
  <si>
    <t>③管渠改善率
　供用開始から20年が過ぎたところで耐用年数を経過しておらず、現時点では管渠の更新・老朽化対策は必要ないが、今後発生する管渠老朽化に備え対策を検討していく必要がある。</t>
    <rPh sb="1" eb="2">
      <t>カン</t>
    </rPh>
    <rPh sb="2" eb="3">
      <t>キョ</t>
    </rPh>
    <rPh sb="3" eb="5">
      <t>カイゼン</t>
    </rPh>
    <rPh sb="5" eb="6">
      <t>リツ</t>
    </rPh>
    <rPh sb="8" eb="10">
      <t>キョウヨウ</t>
    </rPh>
    <rPh sb="10" eb="12">
      <t>カイシ</t>
    </rPh>
    <rPh sb="16" eb="17">
      <t>ネン</t>
    </rPh>
    <rPh sb="18" eb="19">
      <t>ス</t>
    </rPh>
    <rPh sb="25" eb="29">
      <t>タイヨウネンスウ</t>
    </rPh>
    <rPh sb="30" eb="32">
      <t>ケイカ</t>
    </rPh>
    <rPh sb="38" eb="41">
      <t>ゲンジテン</t>
    </rPh>
    <rPh sb="43" eb="44">
      <t>カン</t>
    </rPh>
    <rPh sb="44" eb="45">
      <t>キョ</t>
    </rPh>
    <rPh sb="46" eb="48">
      <t>コウシン</t>
    </rPh>
    <rPh sb="49" eb="52">
      <t>ロウキュウカ</t>
    </rPh>
    <rPh sb="52" eb="54">
      <t>タイサク</t>
    </rPh>
    <rPh sb="55" eb="57">
      <t>ヒツヨウ</t>
    </rPh>
    <rPh sb="61" eb="63">
      <t>コンゴ</t>
    </rPh>
    <rPh sb="63" eb="65">
      <t>ハッセイ</t>
    </rPh>
    <rPh sb="67" eb="68">
      <t>カン</t>
    </rPh>
    <rPh sb="68" eb="69">
      <t>キョ</t>
    </rPh>
    <rPh sb="69" eb="72">
      <t>ロウキュウカ</t>
    </rPh>
    <rPh sb="73" eb="74">
      <t>ソナ</t>
    </rPh>
    <rPh sb="75" eb="76">
      <t>タイ</t>
    </rPh>
    <rPh sb="76" eb="77">
      <t>サク</t>
    </rPh>
    <rPh sb="78" eb="80">
      <t>ケントウ</t>
    </rPh>
    <rPh sb="84" eb="86">
      <t>ヒツヨウ</t>
    </rPh>
    <phoneticPr fontId="4"/>
  </si>
  <si>
    <t xml:space="preserve"> 本町の下水道使用料は、全国平均よりも相当高額な料金体系となっているが、一般会計から基準外の繰入をしなければ赤字となるような経営状況である。
　特に処理施設の老朽化対策コストが増加傾向にあるため、今後の管渠更新も見据え、安定した経営を持続するため、より最適な処理方法及び適正規模運営を検討・実施していく必要がある。
　また、根底にある人口減少問題については、町全体で連携を図りながら移住定住対策を講じ推進していく必要がある。　</t>
    <rPh sb="1" eb="3">
      <t>ホンチョウ</t>
    </rPh>
    <rPh sb="4" eb="7">
      <t>ゲスイドウ</t>
    </rPh>
    <rPh sb="7" eb="10">
      <t>シヨウリョウ</t>
    </rPh>
    <rPh sb="12" eb="14">
      <t>ゼンコク</t>
    </rPh>
    <rPh sb="14" eb="16">
      <t>ヘイキン</t>
    </rPh>
    <rPh sb="19" eb="21">
      <t>ソウトウ</t>
    </rPh>
    <rPh sb="21" eb="23">
      <t>コウガク</t>
    </rPh>
    <rPh sb="24" eb="26">
      <t>リョウキン</t>
    </rPh>
    <rPh sb="26" eb="28">
      <t>タイケイ</t>
    </rPh>
    <rPh sb="36" eb="38">
      <t>イッパン</t>
    </rPh>
    <rPh sb="38" eb="40">
      <t>カイケイ</t>
    </rPh>
    <rPh sb="42" eb="44">
      <t>キジュン</t>
    </rPh>
    <rPh sb="44" eb="45">
      <t>ガイ</t>
    </rPh>
    <rPh sb="46" eb="48">
      <t>クリイレ</t>
    </rPh>
    <rPh sb="54" eb="56">
      <t>アカジ</t>
    </rPh>
    <rPh sb="62" eb="64">
      <t>ケイエイ</t>
    </rPh>
    <rPh sb="64" eb="66">
      <t>ジョウキョウ</t>
    </rPh>
    <rPh sb="72" eb="73">
      <t>トク</t>
    </rPh>
    <rPh sb="74" eb="76">
      <t>ショリ</t>
    </rPh>
    <rPh sb="76" eb="78">
      <t>シセツ</t>
    </rPh>
    <rPh sb="79" eb="82">
      <t>ロウキュウカ</t>
    </rPh>
    <rPh sb="82" eb="84">
      <t>タイサク</t>
    </rPh>
    <rPh sb="88" eb="90">
      <t>ゾウカ</t>
    </rPh>
    <rPh sb="90" eb="92">
      <t>ケイコウ</t>
    </rPh>
    <rPh sb="98" eb="100">
      <t>コンゴ</t>
    </rPh>
    <rPh sb="101" eb="102">
      <t>カン</t>
    </rPh>
    <rPh sb="102" eb="103">
      <t>キョ</t>
    </rPh>
    <rPh sb="103" eb="105">
      <t>コウシン</t>
    </rPh>
    <rPh sb="106" eb="108">
      <t>ミス</t>
    </rPh>
    <rPh sb="110" eb="112">
      <t>アンテイ</t>
    </rPh>
    <rPh sb="114" eb="116">
      <t>ケイエイ</t>
    </rPh>
    <rPh sb="117" eb="119">
      <t>ジゾク</t>
    </rPh>
    <rPh sb="126" eb="128">
      <t>サイテキ</t>
    </rPh>
    <rPh sb="129" eb="131">
      <t>ショリ</t>
    </rPh>
    <rPh sb="131" eb="133">
      <t>ホウホウ</t>
    </rPh>
    <rPh sb="133" eb="134">
      <t>オヨ</t>
    </rPh>
    <rPh sb="135" eb="137">
      <t>テキセイ</t>
    </rPh>
    <rPh sb="137" eb="139">
      <t>キボ</t>
    </rPh>
    <rPh sb="139" eb="141">
      <t>ウンエイ</t>
    </rPh>
    <rPh sb="142" eb="144">
      <t>ケントウ</t>
    </rPh>
    <rPh sb="145" eb="147">
      <t>ジッシ</t>
    </rPh>
    <rPh sb="151" eb="153">
      <t>ヒツヨウ</t>
    </rPh>
    <rPh sb="162" eb="164">
      <t>コンテイ</t>
    </rPh>
    <rPh sb="167" eb="169">
      <t>ジンコウ</t>
    </rPh>
    <rPh sb="169" eb="171">
      <t>ゲンショウ</t>
    </rPh>
    <rPh sb="171" eb="173">
      <t>モンダイ</t>
    </rPh>
    <rPh sb="179" eb="180">
      <t>マチ</t>
    </rPh>
    <rPh sb="180" eb="182">
      <t>ゼンタイ</t>
    </rPh>
    <rPh sb="183" eb="185">
      <t>レンケイ</t>
    </rPh>
    <rPh sb="186" eb="187">
      <t>ハカ</t>
    </rPh>
    <rPh sb="191" eb="193">
      <t>イジュウ</t>
    </rPh>
    <rPh sb="193" eb="195">
      <t>テイジュウ</t>
    </rPh>
    <rPh sb="195" eb="197">
      <t>タイサク</t>
    </rPh>
    <rPh sb="198" eb="199">
      <t>コウ</t>
    </rPh>
    <rPh sb="200" eb="202">
      <t>スイシン</t>
    </rPh>
    <rPh sb="206" eb="20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</si>
</sst>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376-4CB2-8CE5-C80DBAD321E2}"/>
            </c:ext>
          </c:extLst>
        </c:ser>
        <c:dLbls>
          <c:showLegendKey val="0"/>
          <c:showVal val="0"/>
          <c:showCatName val="0"/>
          <c:showSerName val="0"/>
          <c:showPercent val="0"/>
          <c:showBubbleSize val="0"/>
        </c:dLbls>
        <c:gapWidth val="150"/>
        <c:axId val="185477128"/>
        <c:axId val="285715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5376-4CB2-8CE5-C80DBAD321E2}"/>
            </c:ext>
          </c:extLst>
        </c:ser>
        <c:dLbls>
          <c:showLegendKey val="0"/>
          <c:showVal val="0"/>
          <c:showCatName val="0"/>
          <c:showSerName val="0"/>
          <c:showPercent val="0"/>
          <c:showBubbleSize val="0"/>
        </c:dLbls>
        <c:marker val="1"/>
        <c:smooth val="0"/>
        <c:axId val="185477128"/>
        <c:axId val="285715840"/>
      </c:lineChart>
      <c:dateAx>
        <c:axId val="185477128"/>
        <c:scaling>
          <c:orientation val="minMax"/>
        </c:scaling>
        <c:delete val="1"/>
        <c:axPos val="b"/>
        <c:numFmt formatCode="ge" sourceLinked="1"/>
        <c:majorTickMark val="none"/>
        <c:minorTickMark val="none"/>
        <c:tickLblPos val="none"/>
        <c:crossAx val="285715840"/>
        <c:crosses val="autoZero"/>
        <c:auto val="1"/>
        <c:lblOffset val="100"/>
        <c:baseTimeUnit val="years"/>
      </c:dateAx>
      <c:valAx>
        <c:axId val="28571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477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52.63</c:v>
                </c:pt>
                <c:pt idx="1">
                  <c:v>52.63</c:v>
                </c:pt>
                <c:pt idx="2">
                  <c:v>52.63</c:v>
                </c:pt>
                <c:pt idx="3">
                  <c:v>52.63</c:v>
                </c:pt>
                <c:pt idx="4">
                  <c:v>42.11</c:v>
                </c:pt>
              </c:numCache>
            </c:numRef>
          </c:val>
          <c:extLst xmlns:c16r2="http://schemas.microsoft.com/office/drawing/2015/06/chart">
            <c:ext xmlns:c16="http://schemas.microsoft.com/office/drawing/2014/chart" uri="{C3380CC4-5D6E-409C-BE32-E72D297353CC}">
              <c16:uniqueId val="{00000000-5714-4904-AF54-37EB6BD84F7F}"/>
            </c:ext>
          </c:extLst>
        </c:ser>
        <c:dLbls>
          <c:showLegendKey val="0"/>
          <c:showVal val="0"/>
          <c:showCatName val="0"/>
          <c:showSerName val="0"/>
          <c:showPercent val="0"/>
          <c:showBubbleSize val="0"/>
        </c:dLbls>
        <c:gapWidth val="150"/>
        <c:axId val="285966888"/>
        <c:axId val="285967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28.81</c:v>
                </c:pt>
                <c:pt idx="1">
                  <c:v>27.46</c:v>
                </c:pt>
                <c:pt idx="2">
                  <c:v>27.55</c:v>
                </c:pt>
                <c:pt idx="3">
                  <c:v>27.26</c:v>
                </c:pt>
                <c:pt idx="4">
                  <c:v>27.09</c:v>
                </c:pt>
              </c:numCache>
            </c:numRef>
          </c:val>
          <c:smooth val="0"/>
          <c:extLst xmlns:c16r2="http://schemas.microsoft.com/office/drawing/2015/06/chart">
            <c:ext xmlns:c16="http://schemas.microsoft.com/office/drawing/2014/chart" uri="{C3380CC4-5D6E-409C-BE32-E72D297353CC}">
              <c16:uniqueId val="{00000001-5714-4904-AF54-37EB6BD84F7F}"/>
            </c:ext>
          </c:extLst>
        </c:ser>
        <c:dLbls>
          <c:showLegendKey val="0"/>
          <c:showVal val="0"/>
          <c:showCatName val="0"/>
          <c:showSerName val="0"/>
          <c:showPercent val="0"/>
          <c:showBubbleSize val="0"/>
        </c:dLbls>
        <c:marker val="1"/>
        <c:smooth val="0"/>
        <c:axId val="285966888"/>
        <c:axId val="285967280"/>
      </c:lineChart>
      <c:dateAx>
        <c:axId val="285966888"/>
        <c:scaling>
          <c:orientation val="minMax"/>
        </c:scaling>
        <c:delete val="1"/>
        <c:axPos val="b"/>
        <c:numFmt formatCode="ge" sourceLinked="1"/>
        <c:majorTickMark val="none"/>
        <c:minorTickMark val="none"/>
        <c:tickLblPos val="none"/>
        <c:crossAx val="285967280"/>
        <c:crosses val="autoZero"/>
        <c:auto val="1"/>
        <c:lblOffset val="100"/>
        <c:baseTimeUnit val="years"/>
      </c:dateAx>
      <c:valAx>
        <c:axId val="28596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966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D780-43F2-804E-698C52BB1233}"/>
            </c:ext>
          </c:extLst>
        </c:ser>
        <c:dLbls>
          <c:showLegendKey val="0"/>
          <c:showVal val="0"/>
          <c:showCatName val="0"/>
          <c:showSerName val="0"/>
          <c:showPercent val="0"/>
          <c:showBubbleSize val="0"/>
        </c:dLbls>
        <c:gapWidth val="150"/>
        <c:axId val="285968456"/>
        <c:axId val="285968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95.8</c:v>
                </c:pt>
                <c:pt idx="1">
                  <c:v>94.81</c:v>
                </c:pt>
                <c:pt idx="2">
                  <c:v>94.87</c:v>
                </c:pt>
                <c:pt idx="3">
                  <c:v>94.93</c:v>
                </c:pt>
                <c:pt idx="4">
                  <c:v>95.1</c:v>
                </c:pt>
              </c:numCache>
            </c:numRef>
          </c:val>
          <c:smooth val="0"/>
          <c:extLst xmlns:c16r2="http://schemas.microsoft.com/office/drawing/2015/06/chart">
            <c:ext xmlns:c16="http://schemas.microsoft.com/office/drawing/2014/chart" uri="{C3380CC4-5D6E-409C-BE32-E72D297353CC}">
              <c16:uniqueId val="{00000001-D780-43F2-804E-698C52BB1233}"/>
            </c:ext>
          </c:extLst>
        </c:ser>
        <c:dLbls>
          <c:showLegendKey val="0"/>
          <c:showVal val="0"/>
          <c:showCatName val="0"/>
          <c:showSerName val="0"/>
          <c:showPercent val="0"/>
          <c:showBubbleSize val="0"/>
        </c:dLbls>
        <c:marker val="1"/>
        <c:smooth val="0"/>
        <c:axId val="285968456"/>
        <c:axId val="285968848"/>
      </c:lineChart>
      <c:dateAx>
        <c:axId val="285968456"/>
        <c:scaling>
          <c:orientation val="minMax"/>
        </c:scaling>
        <c:delete val="1"/>
        <c:axPos val="b"/>
        <c:numFmt formatCode="ge" sourceLinked="1"/>
        <c:majorTickMark val="none"/>
        <c:minorTickMark val="none"/>
        <c:tickLblPos val="none"/>
        <c:crossAx val="285968848"/>
        <c:crosses val="autoZero"/>
        <c:auto val="1"/>
        <c:lblOffset val="100"/>
        <c:baseTimeUnit val="years"/>
      </c:dateAx>
      <c:valAx>
        <c:axId val="28596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968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100.38</c:v>
                </c:pt>
                <c:pt idx="1">
                  <c:v>99.66</c:v>
                </c:pt>
                <c:pt idx="2">
                  <c:v>100</c:v>
                </c:pt>
                <c:pt idx="3">
                  <c:v>100.3</c:v>
                </c:pt>
                <c:pt idx="4">
                  <c:v>100.06</c:v>
                </c:pt>
              </c:numCache>
            </c:numRef>
          </c:val>
          <c:extLst xmlns:c16r2="http://schemas.microsoft.com/office/drawing/2015/06/chart">
            <c:ext xmlns:c16="http://schemas.microsoft.com/office/drawing/2014/chart" uri="{C3380CC4-5D6E-409C-BE32-E72D297353CC}">
              <c16:uniqueId val="{00000000-507B-4A9A-AAF8-FFA5CFF556A7}"/>
            </c:ext>
          </c:extLst>
        </c:ser>
        <c:dLbls>
          <c:showLegendKey val="0"/>
          <c:showVal val="0"/>
          <c:showCatName val="0"/>
          <c:showSerName val="0"/>
          <c:showPercent val="0"/>
          <c:showBubbleSize val="0"/>
        </c:dLbls>
        <c:gapWidth val="150"/>
        <c:axId val="185265528"/>
        <c:axId val="285882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07B-4A9A-AAF8-FFA5CFF556A7}"/>
            </c:ext>
          </c:extLst>
        </c:ser>
        <c:dLbls>
          <c:showLegendKey val="0"/>
          <c:showVal val="0"/>
          <c:showCatName val="0"/>
          <c:showSerName val="0"/>
          <c:showPercent val="0"/>
          <c:showBubbleSize val="0"/>
        </c:dLbls>
        <c:marker val="1"/>
        <c:smooth val="0"/>
        <c:axId val="185265528"/>
        <c:axId val="285882880"/>
      </c:lineChart>
      <c:dateAx>
        <c:axId val="185265528"/>
        <c:scaling>
          <c:orientation val="minMax"/>
        </c:scaling>
        <c:delete val="1"/>
        <c:axPos val="b"/>
        <c:numFmt formatCode="ge" sourceLinked="1"/>
        <c:majorTickMark val="none"/>
        <c:minorTickMark val="none"/>
        <c:tickLblPos val="none"/>
        <c:crossAx val="285882880"/>
        <c:crosses val="autoZero"/>
        <c:auto val="1"/>
        <c:lblOffset val="100"/>
        <c:baseTimeUnit val="years"/>
      </c:dateAx>
      <c:valAx>
        <c:axId val="28588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265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DB3-4CAB-A9B9-8F9C77D6EBA8}"/>
            </c:ext>
          </c:extLst>
        </c:ser>
        <c:dLbls>
          <c:showLegendKey val="0"/>
          <c:showVal val="0"/>
          <c:showCatName val="0"/>
          <c:showSerName val="0"/>
          <c:showPercent val="0"/>
          <c:showBubbleSize val="0"/>
        </c:dLbls>
        <c:gapWidth val="150"/>
        <c:axId val="285785088"/>
        <c:axId val="28620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DB3-4CAB-A9B9-8F9C77D6EBA8}"/>
            </c:ext>
          </c:extLst>
        </c:ser>
        <c:dLbls>
          <c:showLegendKey val="0"/>
          <c:showVal val="0"/>
          <c:showCatName val="0"/>
          <c:showSerName val="0"/>
          <c:showPercent val="0"/>
          <c:showBubbleSize val="0"/>
        </c:dLbls>
        <c:marker val="1"/>
        <c:smooth val="0"/>
        <c:axId val="285785088"/>
        <c:axId val="286206928"/>
      </c:lineChart>
      <c:dateAx>
        <c:axId val="285785088"/>
        <c:scaling>
          <c:orientation val="minMax"/>
        </c:scaling>
        <c:delete val="1"/>
        <c:axPos val="b"/>
        <c:numFmt formatCode="ge" sourceLinked="1"/>
        <c:majorTickMark val="none"/>
        <c:minorTickMark val="none"/>
        <c:tickLblPos val="none"/>
        <c:crossAx val="286206928"/>
        <c:crosses val="autoZero"/>
        <c:auto val="1"/>
        <c:lblOffset val="100"/>
        <c:baseTimeUnit val="years"/>
      </c:dateAx>
      <c:valAx>
        <c:axId val="28620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78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0D0-4657-9A87-C9B263EE569A}"/>
            </c:ext>
          </c:extLst>
        </c:ser>
        <c:dLbls>
          <c:showLegendKey val="0"/>
          <c:showVal val="0"/>
          <c:showCatName val="0"/>
          <c:showSerName val="0"/>
          <c:showPercent val="0"/>
          <c:showBubbleSize val="0"/>
        </c:dLbls>
        <c:gapWidth val="150"/>
        <c:axId val="286183688"/>
        <c:axId val="286184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0D0-4657-9A87-C9B263EE569A}"/>
            </c:ext>
          </c:extLst>
        </c:ser>
        <c:dLbls>
          <c:showLegendKey val="0"/>
          <c:showVal val="0"/>
          <c:showCatName val="0"/>
          <c:showSerName val="0"/>
          <c:showPercent val="0"/>
          <c:showBubbleSize val="0"/>
        </c:dLbls>
        <c:marker val="1"/>
        <c:smooth val="0"/>
        <c:axId val="286183688"/>
        <c:axId val="286184072"/>
      </c:lineChart>
      <c:dateAx>
        <c:axId val="286183688"/>
        <c:scaling>
          <c:orientation val="minMax"/>
        </c:scaling>
        <c:delete val="1"/>
        <c:axPos val="b"/>
        <c:numFmt formatCode="ge" sourceLinked="1"/>
        <c:majorTickMark val="none"/>
        <c:minorTickMark val="none"/>
        <c:tickLblPos val="none"/>
        <c:crossAx val="286184072"/>
        <c:crosses val="autoZero"/>
        <c:auto val="1"/>
        <c:lblOffset val="100"/>
        <c:baseTimeUnit val="years"/>
      </c:dateAx>
      <c:valAx>
        <c:axId val="286184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6183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951-438F-844E-8B84DA9FB33A}"/>
            </c:ext>
          </c:extLst>
        </c:ser>
        <c:dLbls>
          <c:showLegendKey val="0"/>
          <c:showVal val="0"/>
          <c:showCatName val="0"/>
          <c:showSerName val="0"/>
          <c:showPercent val="0"/>
          <c:showBubbleSize val="0"/>
        </c:dLbls>
        <c:gapWidth val="150"/>
        <c:axId val="285340216"/>
        <c:axId val="28534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951-438F-844E-8B84DA9FB33A}"/>
            </c:ext>
          </c:extLst>
        </c:ser>
        <c:dLbls>
          <c:showLegendKey val="0"/>
          <c:showVal val="0"/>
          <c:showCatName val="0"/>
          <c:showSerName val="0"/>
          <c:showPercent val="0"/>
          <c:showBubbleSize val="0"/>
        </c:dLbls>
        <c:marker val="1"/>
        <c:smooth val="0"/>
        <c:axId val="285340216"/>
        <c:axId val="285340608"/>
      </c:lineChart>
      <c:dateAx>
        <c:axId val="285340216"/>
        <c:scaling>
          <c:orientation val="minMax"/>
        </c:scaling>
        <c:delete val="1"/>
        <c:axPos val="b"/>
        <c:numFmt formatCode="ge" sourceLinked="1"/>
        <c:majorTickMark val="none"/>
        <c:minorTickMark val="none"/>
        <c:tickLblPos val="none"/>
        <c:crossAx val="285340608"/>
        <c:crosses val="autoZero"/>
        <c:auto val="1"/>
        <c:lblOffset val="100"/>
        <c:baseTimeUnit val="years"/>
      </c:dateAx>
      <c:valAx>
        <c:axId val="28534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340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551-4A2F-9C46-2025E91F1D41}"/>
            </c:ext>
          </c:extLst>
        </c:ser>
        <c:dLbls>
          <c:showLegendKey val="0"/>
          <c:showVal val="0"/>
          <c:showCatName val="0"/>
          <c:showSerName val="0"/>
          <c:showPercent val="0"/>
          <c:showBubbleSize val="0"/>
        </c:dLbls>
        <c:gapWidth val="150"/>
        <c:axId val="285962576"/>
        <c:axId val="285962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551-4A2F-9C46-2025E91F1D41}"/>
            </c:ext>
          </c:extLst>
        </c:ser>
        <c:dLbls>
          <c:showLegendKey val="0"/>
          <c:showVal val="0"/>
          <c:showCatName val="0"/>
          <c:showSerName val="0"/>
          <c:showPercent val="0"/>
          <c:showBubbleSize val="0"/>
        </c:dLbls>
        <c:marker val="1"/>
        <c:smooth val="0"/>
        <c:axId val="285962576"/>
        <c:axId val="285962968"/>
      </c:lineChart>
      <c:dateAx>
        <c:axId val="285962576"/>
        <c:scaling>
          <c:orientation val="minMax"/>
        </c:scaling>
        <c:delete val="1"/>
        <c:axPos val="b"/>
        <c:numFmt formatCode="ge" sourceLinked="1"/>
        <c:majorTickMark val="none"/>
        <c:minorTickMark val="none"/>
        <c:tickLblPos val="none"/>
        <c:crossAx val="285962968"/>
        <c:crosses val="autoZero"/>
        <c:auto val="1"/>
        <c:lblOffset val="100"/>
        <c:baseTimeUnit val="years"/>
      </c:dateAx>
      <c:valAx>
        <c:axId val="285962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96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8AE-4E44-BA90-AA39221E0723}"/>
            </c:ext>
          </c:extLst>
        </c:ser>
        <c:dLbls>
          <c:showLegendKey val="0"/>
          <c:showVal val="0"/>
          <c:showCatName val="0"/>
          <c:showSerName val="0"/>
          <c:showPercent val="0"/>
          <c:showBubbleSize val="0"/>
        </c:dLbls>
        <c:gapWidth val="150"/>
        <c:axId val="285339824"/>
        <c:axId val="285339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163.30000000000001</c:v>
                </c:pt>
                <c:pt idx="1">
                  <c:v>332.28</c:v>
                </c:pt>
                <c:pt idx="2">
                  <c:v>274.07</c:v>
                </c:pt>
                <c:pt idx="3">
                  <c:v>243.02</c:v>
                </c:pt>
                <c:pt idx="4">
                  <c:v>196.19</c:v>
                </c:pt>
              </c:numCache>
            </c:numRef>
          </c:val>
          <c:smooth val="0"/>
          <c:extLst xmlns:c16r2="http://schemas.microsoft.com/office/drawing/2015/06/chart">
            <c:ext xmlns:c16="http://schemas.microsoft.com/office/drawing/2014/chart" uri="{C3380CC4-5D6E-409C-BE32-E72D297353CC}">
              <c16:uniqueId val="{00000001-D8AE-4E44-BA90-AA39221E0723}"/>
            </c:ext>
          </c:extLst>
        </c:ser>
        <c:dLbls>
          <c:showLegendKey val="0"/>
          <c:showVal val="0"/>
          <c:showCatName val="0"/>
          <c:showSerName val="0"/>
          <c:showPercent val="0"/>
          <c:showBubbleSize val="0"/>
        </c:dLbls>
        <c:marker val="1"/>
        <c:smooth val="0"/>
        <c:axId val="285339824"/>
        <c:axId val="285339432"/>
      </c:lineChart>
      <c:dateAx>
        <c:axId val="285339824"/>
        <c:scaling>
          <c:orientation val="minMax"/>
        </c:scaling>
        <c:delete val="1"/>
        <c:axPos val="b"/>
        <c:numFmt formatCode="ge" sourceLinked="1"/>
        <c:majorTickMark val="none"/>
        <c:minorTickMark val="none"/>
        <c:tickLblPos val="none"/>
        <c:crossAx val="285339432"/>
        <c:crosses val="autoZero"/>
        <c:auto val="1"/>
        <c:lblOffset val="100"/>
        <c:baseTimeUnit val="years"/>
      </c:dateAx>
      <c:valAx>
        <c:axId val="285339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33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30.75</c:v>
                </c:pt>
                <c:pt idx="1">
                  <c:v>31.15</c:v>
                </c:pt>
                <c:pt idx="2">
                  <c:v>33.53</c:v>
                </c:pt>
                <c:pt idx="3">
                  <c:v>39.369999999999997</c:v>
                </c:pt>
                <c:pt idx="4">
                  <c:v>23.56</c:v>
                </c:pt>
              </c:numCache>
            </c:numRef>
          </c:val>
          <c:extLst xmlns:c16r2="http://schemas.microsoft.com/office/drawing/2015/06/chart">
            <c:ext xmlns:c16="http://schemas.microsoft.com/office/drawing/2014/chart" uri="{C3380CC4-5D6E-409C-BE32-E72D297353CC}">
              <c16:uniqueId val="{00000000-3F8A-4EEA-A393-CEE1F8CA010F}"/>
            </c:ext>
          </c:extLst>
        </c:ser>
        <c:dLbls>
          <c:showLegendKey val="0"/>
          <c:showVal val="0"/>
          <c:showCatName val="0"/>
          <c:showSerName val="0"/>
          <c:showPercent val="0"/>
          <c:showBubbleSize val="0"/>
        </c:dLbls>
        <c:gapWidth val="150"/>
        <c:axId val="285962184"/>
        <c:axId val="285964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39.99</c:v>
                </c:pt>
                <c:pt idx="1">
                  <c:v>35.83</c:v>
                </c:pt>
                <c:pt idx="2">
                  <c:v>37.06</c:v>
                </c:pt>
                <c:pt idx="3">
                  <c:v>41.35</c:v>
                </c:pt>
                <c:pt idx="4">
                  <c:v>39.07</c:v>
                </c:pt>
              </c:numCache>
            </c:numRef>
          </c:val>
          <c:smooth val="0"/>
          <c:extLst xmlns:c16r2="http://schemas.microsoft.com/office/drawing/2015/06/chart">
            <c:ext xmlns:c16="http://schemas.microsoft.com/office/drawing/2014/chart" uri="{C3380CC4-5D6E-409C-BE32-E72D297353CC}">
              <c16:uniqueId val="{00000001-3F8A-4EEA-A393-CEE1F8CA010F}"/>
            </c:ext>
          </c:extLst>
        </c:ser>
        <c:dLbls>
          <c:showLegendKey val="0"/>
          <c:showVal val="0"/>
          <c:showCatName val="0"/>
          <c:showSerName val="0"/>
          <c:showPercent val="0"/>
          <c:showBubbleSize val="0"/>
        </c:dLbls>
        <c:marker val="1"/>
        <c:smooth val="0"/>
        <c:axId val="285962184"/>
        <c:axId val="285964144"/>
      </c:lineChart>
      <c:dateAx>
        <c:axId val="285962184"/>
        <c:scaling>
          <c:orientation val="minMax"/>
        </c:scaling>
        <c:delete val="1"/>
        <c:axPos val="b"/>
        <c:numFmt formatCode="ge" sourceLinked="1"/>
        <c:majorTickMark val="none"/>
        <c:minorTickMark val="none"/>
        <c:tickLblPos val="none"/>
        <c:crossAx val="285964144"/>
        <c:crosses val="autoZero"/>
        <c:auto val="1"/>
        <c:lblOffset val="100"/>
        <c:baseTimeUnit val="years"/>
      </c:dateAx>
      <c:valAx>
        <c:axId val="28596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962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825.27</c:v>
                </c:pt>
                <c:pt idx="1">
                  <c:v>819.46</c:v>
                </c:pt>
                <c:pt idx="2">
                  <c:v>769.3</c:v>
                </c:pt>
                <c:pt idx="3">
                  <c:v>666.19</c:v>
                </c:pt>
                <c:pt idx="4">
                  <c:v>1189.58</c:v>
                </c:pt>
              </c:numCache>
            </c:numRef>
          </c:val>
          <c:extLst xmlns:c16r2="http://schemas.microsoft.com/office/drawing/2015/06/chart">
            <c:ext xmlns:c16="http://schemas.microsoft.com/office/drawing/2014/chart" uri="{C3380CC4-5D6E-409C-BE32-E72D297353CC}">
              <c16:uniqueId val="{00000000-2C17-49CA-8ABF-D564E1E7DBF9}"/>
            </c:ext>
          </c:extLst>
        </c:ser>
        <c:dLbls>
          <c:showLegendKey val="0"/>
          <c:showVal val="0"/>
          <c:showCatName val="0"/>
          <c:showSerName val="0"/>
          <c:showPercent val="0"/>
          <c:showBubbleSize val="0"/>
        </c:dLbls>
        <c:gapWidth val="150"/>
        <c:axId val="285965320"/>
        <c:axId val="28596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477.5</c:v>
                </c:pt>
                <c:pt idx="1">
                  <c:v>528.37</c:v>
                </c:pt>
                <c:pt idx="2">
                  <c:v>514.20000000000005</c:v>
                </c:pt>
                <c:pt idx="3">
                  <c:v>456.7</c:v>
                </c:pt>
                <c:pt idx="4">
                  <c:v>485</c:v>
                </c:pt>
              </c:numCache>
            </c:numRef>
          </c:val>
          <c:smooth val="0"/>
          <c:extLst xmlns:c16r2="http://schemas.microsoft.com/office/drawing/2015/06/chart">
            <c:ext xmlns:c16="http://schemas.microsoft.com/office/drawing/2014/chart" uri="{C3380CC4-5D6E-409C-BE32-E72D297353CC}">
              <c16:uniqueId val="{00000001-2C17-49CA-8ABF-D564E1E7DBF9}"/>
            </c:ext>
          </c:extLst>
        </c:ser>
        <c:dLbls>
          <c:showLegendKey val="0"/>
          <c:showVal val="0"/>
          <c:showCatName val="0"/>
          <c:showSerName val="0"/>
          <c:showPercent val="0"/>
          <c:showBubbleSize val="0"/>
        </c:dLbls>
        <c:marker val="1"/>
        <c:smooth val="0"/>
        <c:axId val="285965320"/>
        <c:axId val="285965712"/>
      </c:lineChart>
      <c:dateAx>
        <c:axId val="285965320"/>
        <c:scaling>
          <c:orientation val="minMax"/>
        </c:scaling>
        <c:delete val="1"/>
        <c:axPos val="b"/>
        <c:numFmt formatCode="ge" sourceLinked="1"/>
        <c:majorTickMark val="none"/>
        <c:minorTickMark val="none"/>
        <c:tickLblPos val="none"/>
        <c:crossAx val="285965712"/>
        <c:crosses val="autoZero"/>
        <c:auto val="1"/>
        <c:lblOffset val="100"/>
        <c:baseTimeUnit val="years"/>
      </c:dateAx>
      <c:valAx>
        <c:axId val="28596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965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【196.19】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【95.10】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【485.00】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O5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京都府　京丹波町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簡易排水</v>
      </c>
      <c r="Q8" s="48"/>
      <c r="R8" s="48"/>
      <c r="S8" s="48"/>
      <c r="T8" s="48"/>
      <c r="U8" s="48"/>
      <c r="V8" s="48"/>
      <c r="W8" s="48" t="str">
        <f>データ!L6</f>
        <v>J2</v>
      </c>
      <c r="X8" s="48"/>
      <c r="Y8" s="48"/>
      <c r="Z8" s="48"/>
      <c r="AA8" s="48"/>
      <c r="AB8" s="48"/>
      <c r="AC8" s="48"/>
      <c r="AD8" s="49" t="str">
        <f>データ!$M$6</f>
        <v>非設置</v>
      </c>
      <c r="AE8" s="49"/>
      <c r="AF8" s="49"/>
      <c r="AG8" s="49"/>
      <c r="AH8" s="49"/>
      <c r="AI8" s="49"/>
      <c r="AJ8" s="49"/>
      <c r="AK8" s="3"/>
      <c r="AL8" s="50">
        <f>データ!S6</f>
        <v>14246</v>
      </c>
      <c r="AM8" s="50"/>
      <c r="AN8" s="50"/>
      <c r="AO8" s="50"/>
      <c r="AP8" s="50"/>
      <c r="AQ8" s="50"/>
      <c r="AR8" s="50"/>
      <c r="AS8" s="50"/>
      <c r="AT8" s="45">
        <f>データ!T6</f>
        <v>303.08999999999997</v>
      </c>
      <c r="AU8" s="45"/>
      <c r="AV8" s="45"/>
      <c r="AW8" s="45"/>
      <c r="AX8" s="45"/>
      <c r="AY8" s="45"/>
      <c r="AZ8" s="45"/>
      <c r="BA8" s="45"/>
      <c r="BB8" s="45">
        <f>データ!U6</f>
        <v>47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0.27</v>
      </c>
      <c r="Q10" s="45"/>
      <c r="R10" s="45"/>
      <c r="S10" s="45"/>
      <c r="T10" s="45"/>
      <c r="U10" s="45"/>
      <c r="V10" s="45"/>
      <c r="W10" s="45">
        <f>データ!Q6</f>
        <v>100</v>
      </c>
      <c r="X10" s="45"/>
      <c r="Y10" s="45"/>
      <c r="Z10" s="45"/>
      <c r="AA10" s="45"/>
      <c r="AB10" s="45"/>
      <c r="AC10" s="45"/>
      <c r="AD10" s="50">
        <f>データ!R6</f>
        <v>4104</v>
      </c>
      <c r="AE10" s="50"/>
      <c r="AF10" s="50"/>
      <c r="AG10" s="50"/>
      <c r="AH10" s="50"/>
      <c r="AI10" s="50"/>
      <c r="AJ10" s="50"/>
      <c r="AK10" s="2"/>
      <c r="AL10" s="50">
        <f>データ!V6</f>
        <v>38</v>
      </c>
      <c r="AM10" s="50"/>
      <c r="AN10" s="50"/>
      <c r="AO10" s="50"/>
      <c r="AP10" s="50"/>
      <c r="AQ10" s="50"/>
      <c r="AR10" s="50"/>
      <c r="AS10" s="50"/>
      <c r="AT10" s="45">
        <f>データ!W6</f>
        <v>0.05</v>
      </c>
      <c r="AU10" s="45"/>
      <c r="AV10" s="45"/>
      <c r="AW10" s="45"/>
      <c r="AX10" s="45"/>
      <c r="AY10" s="45"/>
      <c r="AZ10" s="45"/>
      <c r="BA10" s="45"/>
      <c r="BB10" s="45">
        <f>データ!X6</f>
        <v>760</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【196.19】</v>
      </c>
      <c r="I86" s="26" t="str">
        <f>データ!CA6</f>
        <v>【39.07】</v>
      </c>
      <c r="J86" s="26" t="str">
        <f>データ!CL6</f>
        <v>【485.00】</v>
      </c>
      <c r="K86" s="26" t="str">
        <f>データ!CW6</f>
        <v>【27.09】</v>
      </c>
      <c r="L86" s="26" t="str">
        <f>データ!DH6</f>
        <v>【95.10】</v>
      </c>
      <c r="M86" s="26" t="s">
        <v>44</v>
      </c>
      <c r="N86" s="26" t="s">
        <v>43</v>
      </c>
      <c r="O86" s="26" t="str">
        <f>データ!EO6</f>
        <v>【0.00】</v>
      </c>
    </row>
  </sheetData>
  <sheetProtection algorithmName="SHA-512" hashValue="SNVY0Z5RbkpZ2qwlf5TpPB/ONncBH9L+DJX5vrGFwVX6yJbQRqbjCCPdYlcK7Kv6sKRvXf1Ma/fhYSkmD9wkxg==" saltValue="zLvPjjl7nkidP2nzImUz2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264075</v>
      </c>
      <c r="D6" s="33">
        <f t="shared" si="3"/>
        <v>47</v>
      </c>
      <c r="E6" s="33">
        <f t="shared" si="3"/>
        <v>17</v>
      </c>
      <c r="F6" s="33">
        <f t="shared" si="3"/>
        <v>8</v>
      </c>
      <c r="G6" s="33">
        <f t="shared" si="3"/>
        <v>0</v>
      </c>
      <c r="H6" s="33" t="str">
        <f t="shared" si="3"/>
        <v>京都府　京丹波町</v>
      </c>
      <c r="I6" s="33" t="str">
        <f t="shared" si="3"/>
        <v>法非適用</v>
      </c>
      <c r="J6" s="33" t="str">
        <f t="shared" si="3"/>
        <v>下水道事業</v>
      </c>
      <c r="K6" s="33" t="str">
        <f t="shared" si="3"/>
        <v>簡易排水</v>
      </c>
      <c r="L6" s="33" t="str">
        <f t="shared" si="3"/>
        <v>J2</v>
      </c>
      <c r="M6" s="33" t="str">
        <f t="shared" si="3"/>
        <v>非設置</v>
      </c>
      <c r="N6" s="34" t="str">
        <f t="shared" si="3"/>
        <v>-</v>
      </c>
      <c r="O6" s="34" t="str">
        <f t="shared" si="3"/>
        <v>該当数値なし</v>
      </c>
      <c r="P6" s="34">
        <f t="shared" si="3"/>
        <v>0.27</v>
      </c>
      <c r="Q6" s="34">
        <f t="shared" si="3"/>
        <v>100</v>
      </c>
      <c r="R6" s="34">
        <f t="shared" si="3"/>
        <v>4104</v>
      </c>
      <c r="S6" s="34">
        <f t="shared" si="3"/>
        <v>14246</v>
      </c>
      <c r="T6" s="34">
        <f t="shared" si="3"/>
        <v>303.08999999999997</v>
      </c>
      <c r="U6" s="34">
        <f t="shared" si="3"/>
        <v>47</v>
      </c>
      <c r="V6" s="34">
        <f t="shared" si="3"/>
        <v>38</v>
      </c>
      <c r="W6" s="34">
        <f t="shared" si="3"/>
        <v>0.05</v>
      </c>
      <c r="X6" s="34">
        <f t="shared" si="3"/>
        <v>760</v>
      </c>
      <c r="Y6" s="35">
        <f>IF(Y7="",NA(),Y7)</f>
        <v>100.38</v>
      </c>
      <c r="Z6" s="35">
        <f t="shared" ref="Z6:AH6" si="4">IF(Z7="",NA(),Z7)</f>
        <v>99.66</v>
      </c>
      <c r="AA6" s="35">
        <f t="shared" si="4"/>
        <v>100</v>
      </c>
      <c r="AB6" s="35">
        <f t="shared" si="4"/>
        <v>100.3</v>
      </c>
      <c r="AC6" s="35">
        <f t="shared" si="4"/>
        <v>100.06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163.30000000000001</v>
      </c>
      <c r="BL6" s="35">
        <f t="shared" si="7"/>
        <v>332.28</v>
      </c>
      <c r="BM6" s="35">
        <f t="shared" si="7"/>
        <v>274.07</v>
      </c>
      <c r="BN6" s="35">
        <f t="shared" si="7"/>
        <v>243.02</v>
      </c>
      <c r="BO6" s="35">
        <f t="shared" si="7"/>
        <v>196.19</v>
      </c>
      <c r="BP6" s="34" t="str">
        <f>IF(BP7="","",IF(BP7="-","【-】","【"&amp;SUBSTITUTE(TEXT(BP7,"#,##0.00"),"-","△")&amp;"】"))</f>
        <v>【196.19】</v>
      </c>
      <c r="BQ6" s="35">
        <f>IF(BQ7="",NA(),BQ7)</f>
        <v>30.75</v>
      </c>
      <c r="BR6" s="35">
        <f t="shared" ref="BR6:BZ6" si="8">IF(BR7="",NA(),BR7)</f>
        <v>31.15</v>
      </c>
      <c r="BS6" s="35">
        <f t="shared" si="8"/>
        <v>33.53</v>
      </c>
      <c r="BT6" s="35">
        <f t="shared" si="8"/>
        <v>39.369999999999997</v>
      </c>
      <c r="BU6" s="35">
        <f t="shared" si="8"/>
        <v>23.56</v>
      </c>
      <c r="BV6" s="35">
        <f t="shared" si="8"/>
        <v>39.99</v>
      </c>
      <c r="BW6" s="35">
        <f t="shared" si="8"/>
        <v>35.83</v>
      </c>
      <c r="BX6" s="35">
        <f t="shared" si="8"/>
        <v>37.06</v>
      </c>
      <c r="BY6" s="35">
        <f t="shared" si="8"/>
        <v>41.35</v>
      </c>
      <c r="BZ6" s="35">
        <f t="shared" si="8"/>
        <v>39.07</v>
      </c>
      <c r="CA6" s="34" t="str">
        <f>IF(CA7="","",IF(CA7="-","【-】","【"&amp;SUBSTITUTE(TEXT(CA7,"#,##0.00"),"-","△")&amp;"】"))</f>
        <v>【39.07】</v>
      </c>
      <c r="CB6" s="35">
        <f>IF(CB7="",NA(),CB7)</f>
        <v>825.27</v>
      </c>
      <c r="CC6" s="35">
        <f t="shared" ref="CC6:CK6" si="9">IF(CC7="",NA(),CC7)</f>
        <v>819.46</v>
      </c>
      <c r="CD6" s="35">
        <f t="shared" si="9"/>
        <v>769.3</v>
      </c>
      <c r="CE6" s="35">
        <f t="shared" si="9"/>
        <v>666.19</v>
      </c>
      <c r="CF6" s="35">
        <f t="shared" si="9"/>
        <v>1189.58</v>
      </c>
      <c r="CG6" s="35">
        <f t="shared" si="9"/>
        <v>477.5</v>
      </c>
      <c r="CH6" s="35">
        <f t="shared" si="9"/>
        <v>528.37</v>
      </c>
      <c r="CI6" s="35">
        <f t="shared" si="9"/>
        <v>514.20000000000005</v>
      </c>
      <c r="CJ6" s="35">
        <f t="shared" si="9"/>
        <v>456.7</v>
      </c>
      <c r="CK6" s="35">
        <f t="shared" si="9"/>
        <v>485</v>
      </c>
      <c r="CL6" s="34" t="str">
        <f>IF(CL7="","",IF(CL7="-","【-】","【"&amp;SUBSTITUTE(TEXT(CL7,"#,##0.00"),"-","△")&amp;"】"))</f>
        <v>【485.00】</v>
      </c>
      <c r="CM6" s="35">
        <f>IF(CM7="",NA(),CM7)</f>
        <v>52.63</v>
      </c>
      <c r="CN6" s="35">
        <f t="shared" ref="CN6:CV6" si="10">IF(CN7="",NA(),CN7)</f>
        <v>52.63</v>
      </c>
      <c r="CO6" s="35">
        <f t="shared" si="10"/>
        <v>52.63</v>
      </c>
      <c r="CP6" s="35">
        <f t="shared" si="10"/>
        <v>52.63</v>
      </c>
      <c r="CQ6" s="35">
        <f t="shared" si="10"/>
        <v>42.11</v>
      </c>
      <c r="CR6" s="35">
        <f t="shared" si="10"/>
        <v>28.81</v>
      </c>
      <c r="CS6" s="35">
        <f t="shared" si="10"/>
        <v>27.46</v>
      </c>
      <c r="CT6" s="35">
        <f t="shared" si="10"/>
        <v>27.55</v>
      </c>
      <c r="CU6" s="35">
        <f t="shared" si="10"/>
        <v>27.26</v>
      </c>
      <c r="CV6" s="35">
        <f t="shared" si="10"/>
        <v>27.09</v>
      </c>
      <c r="CW6" s="34" t="str">
        <f>IF(CW7="","",IF(CW7="-","【-】","【"&amp;SUBSTITUTE(TEXT(CW7,"#,##0.00"),"-","△")&amp;"】"))</f>
        <v>【27.09】</v>
      </c>
      <c r="CX6" s="35">
        <f>IF(CX7="",NA(),CX7)</f>
        <v>100</v>
      </c>
      <c r="CY6" s="35">
        <f t="shared" ref="CY6:DG6" si="11">IF(CY7="",NA(),CY7)</f>
        <v>100</v>
      </c>
      <c r="CZ6" s="35">
        <f t="shared" si="11"/>
        <v>100</v>
      </c>
      <c r="DA6" s="35">
        <f t="shared" si="11"/>
        <v>100</v>
      </c>
      <c r="DB6" s="35">
        <f t="shared" si="11"/>
        <v>100</v>
      </c>
      <c r="DC6" s="35">
        <f t="shared" si="11"/>
        <v>95.8</v>
      </c>
      <c r="DD6" s="35">
        <f t="shared" si="11"/>
        <v>94.81</v>
      </c>
      <c r="DE6" s="35">
        <f t="shared" si="11"/>
        <v>94.87</v>
      </c>
      <c r="DF6" s="35">
        <f t="shared" si="11"/>
        <v>94.93</v>
      </c>
      <c r="DG6" s="35">
        <f t="shared" si="11"/>
        <v>95.1</v>
      </c>
      <c r="DH6" s="34" t="str">
        <f>IF(DH7="","",IF(DH7="-","【-】","【"&amp;SUBSTITUTE(TEXT(DH7,"#,##0.00"),"-","△")&amp;"】"))</f>
        <v>【95.10】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4">
        <f t="shared" si="14"/>
        <v>0</v>
      </c>
      <c r="EO6" s="34" t="str">
        <f>IF(EO7="","",IF(EO7="-","【-】","【"&amp;SUBSTITUTE(TEXT(EO7,"#,##0.00"),"-","△")&amp;"】"))</f>
        <v>【0.00】</v>
      </c>
    </row>
    <row r="7" spans="1:145" s="36" customFormat="1" x14ac:dyDescent="0.15">
      <c r="A7" s="28"/>
      <c r="B7" s="37">
        <v>2018</v>
      </c>
      <c r="C7" s="37">
        <v>264075</v>
      </c>
      <c r="D7" s="37">
        <v>47</v>
      </c>
      <c r="E7" s="37">
        <v>17</v>
      </c>
      <c r="F7" s="37">
        <v>8</v>
      </c>
      <c r="G7" s="37">
        <v>0</v>
      </c>
      <c r="H7" s="37" t="s">
        <v>98</v>
      </c>
      <c r="I7" s="37" t="s">
        <v>99</v>
      </c>
      <c r="J7" s="37" t="s">
        <v>100</v>
      </c>
      <c r="K7" s="37" t="s">
        <v>101</v>
      </c>
      <c r="L7" s="37" t="s">
        <v>102</v>
      </c>
      <c r="M7" s="37" t="s">
        <v>103</v>
      </c>
      <c r="N7" s="38" t="s">
        <v>104</v>
      </c>
      <c r="O7" s="38" t="s">
        <v>105</v>
      </c>
      <c r="P7" s="38">
        <v>0.27</v>
      </c>
      <c r="Q7" s="38">
        <v>100</v>
      </c>
      <c r="R7" s="38">
        <v>4104</v>
      </c>
      <c r="S7" s="38">
        <v>14246</v>
      </c>
      <c r="T7" s="38">
        <v>303.08999999999997</v>
      </c>
      <c r="U7" s="38">
        <v>47</v>
      </c>
      <c r="V7" s="38">
        <v>38</v>
      </c>
      <c r="W7" s="38">
        <v>0.05</v>
      </c>
      <c r="X7" s="38">
        <v>760</v>
      </c>
      <c r="Y7" s="38">
        <v>100.38</v>
      </c>
      <c r="Z7" s="38">
        <v>99.66</v>
      </c>
      <c r="AA7" s="38">
        <v>100</v>
      </c>
      <c r="AB7" s="38">
        <v>100.3</v>
      </c>
      <c r="AC7" s="38">
        <v>100.06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163.30000000000001</v>
      </c>
      <c r="BL7" s="38">
        <v>332.28</v>
      </c>
      <c r="BM7" s="38">
        <v>274.07</v>
      </c>
      <c r="BN7" s="38">
        <v>243.02</v>
      </c>
      <c r="BO7" s="38">
        <v>196.19</v>
      </c>
      <c r="BP7" s="38">
        <v>196.19</v>
      </c>
      <c r="BQ7" s="38">
        <v>30.75</v>
      </c>
      <c r="BR7" s="38">
        <v>31.15</v>
      </c>
      <c r="BS7" s="38">
        <v>33.53</v>
      </c>
      <c r="BT7" s="38">
        <v>39.369999999999997</v>
      </c>
      <c r="BU7" s="38">
        <v>23.56</v>
      </c>
      <c r="BV7" s="38">
        <v>39.99</v>
      </c>
      <c r="BW7" s="38">
        <v>35.83</v>
      </c>
      <c r="BX7" s="38">
        <v>37.06</v>
      </c>
      <c r="BY7" s="38">
        <v>41.35</v>
      </c>
      <c r="BZ7" s="38">
        <v>39.07</v>
      </c>
      <c r="CA7" s="38">
        <v>39.07</v>
      </c>
      <c r="CB7" s="38">
        <v>825.27</v>
      </c>
      <c r="CC7" s="38">
        <v>819.46</v>
      </c>
      <c r="CD7" s="38">
        <v>769.3</v>
      </c>
      <c r="CE7" s="38">
        <v>666.19</v>
      </c>
      <c r="CF7" s="38">
        <v>1189.58</v>
      </c>
      <c r="CG7" s="38">
        <v>477.5</v>
      </c>
      <c r="CH7" s="38">
        <v>528.37</v>
      </c>
      <c r="CI7" s="38">
        <v>514.20000000000005</v>
      </c>
      <c r="CJ7" s="38">
        <v>456.7</v>
      </c>
      <c r="CK7" s="38">
        <v>485</v>
      </c>
      <c r="CL7" s="38">
        <v>485</v>
      </c>
      <c r="CM7" s="38">
        <v>52.63</v>
      </c>
      <c r="CN7" s="38">
        <v>52.63</v>
      </c>
      <c r="CO7" s="38">
        <v>52.63</v>
      </c>
      <c r="CP7" s="38">
        <v>52.63</v>
      </c>
      <c r="CQ7" s="38">
        <v>42.11</v>
      </c>
      <c r="CR7" s="38">
        <v>28.81</v>
      </c>
      <c r="CS7" s="38">
        <v>27.46</v>
      </c>
      <c r="CT7" s="38">
        <v>27.55</v>
      </c>
      <c r="CU7" s="38">
        <v>27.26</v>
      </c>
      <c r="CV7" s="38">
        <v>27.09</v>
      </c>
      <c r="CW7" s="38">
        <v>27.09</v>
      </c>
      <c r="CX7" s="38">
        <v>100</v>
      </c>
      <c r="CY7" s="38">
        <v>100</v>
      </c>
      <c r="CZ7" s="38">
        <v>100</v>
      </c>
      <c r="DA7" s="38">
        <v>100</v>
      </c>
      <c r="DB7" s="38">
        <v>100</v>
      </c>
      <c r="DC7" s="38">
        <v>95.8</v>
      </c>
      <c r="DD7" s="38">
        <v>94.81</v>
      </c>
      <c r="DE7" s="38">
        <v>94.87</v>
      </c>
      <c r="DF7" s="38">
        <v>94.93</v>
      </c>
      <c r="DG7" s="38">
        <v>95.1</v>
      </c>
      <c r="DH7" s="38">
        <v>95.1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京丹波町</cp:lastModifiedBy>
  <cp:lastPrinted>2020-01-22T07:58:11Z</cp:lastPrinted>
  <dcterms:modified xsi:type="dcterms:W3CDTF">2020-01-22T07:58:17Z</dcterms:modified>
</cp:coreProperties>
</file>