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akashi-Noma\Desktop\"/>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T10" i="4"/>
  <c r="AL10" i="4"/>
  <c r="P10" i="4"/>
  <c r="I10" i="4"/>
  <c r="B10"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<sst xmlns="http://schemas.openxmlformats.org/spreadsheetml/2006/main" count="240" uniqueCount="126">
  <si>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</si>
  <si>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</si>
  <si>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</si>
  <si>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</si>
  <si>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</si>
  <si>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</si>
  <si>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</si>
  <si>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</si>
  <si>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</si>
  <si>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</si>
  <si>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</si>
  <si>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</si>
  <si>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</si>
  <si>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</si>
  <si>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</si>
  <si>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</si>
  <si>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</si>
  <si>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</si>
  <si>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</si>
  <si>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</si>
  <si>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</si>
  <si>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</si>
  <si>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</si>
  <si>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</si>
  <si>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</si>
  <si>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</si>
  <si>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</si>
  <si>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</si>
  <si>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</si>
  <si>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</si>
  <si>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</si>
  <si>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</si>
  <si>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</si>
  <si>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</si>
  <si>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</si>
  <si>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</si>
  <si>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</si>
  <si>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</si>
  <si>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</si>
  <si>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</si>
  <si>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</si>
  <si>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</si>
  <si>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</si>
  <si>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</si>
  <si>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</si>
  <si>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</si>
  <si>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</si>
  <si>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</si>
  <si>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</si>
  <si>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</si>
  <si>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</si>
  <si>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</si>
  <si>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</si>
  <si>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</si>
  <si>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</si>
  <si>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</si>
  <si>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</si>
  <si>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</si>
  <si>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</si>
  <si>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</si>
  <si>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</si>
  <si>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</si>
  <si>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</si>
  <si>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</si>
  <si>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</si>
  <si>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</si>
  <si>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</si>
  <si>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</si>
  <si>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</si>
  <si>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</si>
  <si>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</si>
  <si>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</si>
  <si>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</si>
  <si>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</si>
  <si>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</si>
  <si>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</si>
  <si>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</si>
  <si>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</si>
  <si>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</si>
  <si>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</si>
  <si>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</si>
  <si>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</si>
  <si>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</si>
  <si>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</si>
  <si>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</si>
  <si>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</si>
  <si>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</si>
  <si>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</si>
  <si>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</si>
  <si>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</si>
  <si>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</si>
  <si>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</si>
  <si>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</si>
  <si>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</si>
  <si>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</si>
  <si>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</si>
  <si>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</si>
  <si>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</si>
  <si>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</si>
  <si>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</si>
  <si>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</si>
  <si>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</si>
  <si>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</si>
  <si>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</si>
  <si>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</si>
  <si>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</si>
  <si>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</si>
  <si>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</si>
  <si>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</si>
  <si>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</si>
  <si>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京都府　京丹波町</t>
  </si>
  <si>
    <t>法非適用</t>
  </si>
  <si>
    <t>下水道事業</t>
  </si>
  <si>
    <t>林業集落排水</t>
  </si>
  <si>
    <t>G2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</si>
  <si>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</si>
  <si>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</si>
  <si>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</si>
  <si>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</si>
  <si>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</si>
  <si>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</si>
  <si>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</si>
  <si>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</si>
  <si>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林業集落排水施設は現在２施設在り、平成１１年と１２年供用開始であることから約１７年経過しています。　　　　　　　　　　　　　　　　　　　　　　　　　両施設とも集落間が離れ、他の集合処理施設との統合が困難なことから、経年劣化に係る今後の施設修繕費の増加を見すえ、長寿命化に向けた投資計画策定や「経営戦略」（平成２８年度策定）を基に改善策に取組む必要があります。</t>
    <rPh sb="107" eb="109">
      <t>ケイネン</t>
    </rPh>
    <rPh sb="109" eb="111">
      <t>レッカ</t>
    </rPh>
    <rPh sb="112" eb="113">
      <t>カカ</t>
    </rPh>
    <rPh sb="135" eb="136">
      <t>ム</t>
    </rPh>
    <rPh sb="138" eb="140">
      <t>トウシ</t>
    </rPh>
    <rPh sb="140" eb="142">
      <t>ケイカク</t>
    </rPh>
    <rPh sb="142" eb="144">
      <t>サクテイ</t>
    </rPh>
    <rPh sb="146" eb="148">
      <t>ケイエイ</t>
    </rPh>
    <rPh sb="148" eb="150">
      <t>センリャク</t>
    </rPh>
    <rPh sb="152" eb="154">
      <t>ヘイセイ</t>
    </rPh>
    <rPh sb="156" eb="158">
      <t>ネンド</t>
    </rPh>
    <rPh sb="158" eb="160">
      <t>サクテイ</t>
    </rPh>
    <rPh sb="162" eb="163">
      <t>モト</t>
    </rPh>
    <phoneticPr fontId="4"/>
  </si>
  <si>
    <t>旧３町ごとに異なっていた料金体系を平成２３年度に従量制に統一化し、現在１カ月２０㎥当り換算の家庭料金が4,104円と全国平均で見ても相当高額な使用料金体制となっています。　　　　　　　　　　　　　　　　　　　　　　　　　　　　　　　　　　　　　　　　　　　　　　　　　　　　　　　　　　　　　　　　　　　　　　　　　　　　過疎・高齢化の最も激しい地域であり処理区域内人口が減少しするなか、この高料金下にあっても一般会計繰入金を充当しなければ経営を維持できない現状を踏まえ、老朽化対策等の安定した環境保全を維持して行くためには、汚水処理経費の一層の削減に努め、また徹底した使用料収入の確保を図りつつ、より最適な処理方法及び適正規模運営を実施して行く必要があります。　　　　　　　　　　　　　　　　　　　　　　　　　　　　　　　　　　　　　　　　　　　　加えて「広域連携]等による施設の維持管理等に関する効率化・低コスト化を図る取組みが急務となっています。　　　　　　　　　　　　　　　　　　　　　　　　　　　　　　　　　　　　　　　　　　　　　　　　　　　　　　　　　　　　　　　　　　　　　　　　　　　　　　　　　</t>
    <rPh sb="180" eb="182">
      <t>クイキ</t>
    </rPh>
    <rPh sb="232" eb="233">
      <t>フ</t>
    </rPh>
    <rPh sb="241" eb="242">
      <t>トウ</t>
    </rPh>
    <rPh sb="252" eb="254">
      <t>イジ</t>
    </rPh>
    <rPh sb="256" eb="257">
      <t>イ</t>
    </rPh>
    <phoneticPr fontId="4"/>
  </si>
  <si>
    <t>処理区域内人口密度が300人未満、計画人口170人における平成２８年度現在処理区域内人口が38人（前年比▲3人）の小規模事業区です。　　　　　　　　　　　　①「収益的収支比率」は、平成２８年度60.18％と前年比3.39％上昇しました。これは総費用のうち「経営戦略策定」経費に係る一般会計繰入金の増加や、人口減による使用料収入の減少対応としての赤字補填繰入金に支えられたものです。　　　　　　　　　　　　　　　　　　　　　　　　　　　　　　　　　　　　　　④「企業債残対事業規模比率は、本町の平成２８年度一般会計負担を控除した比率では4,206.23％（本町２６年度より▲269.22％減）ですが、２８年度において「分流式汚水資本費」 に係る一般会計繰出金について、営業収益（使用料収入）で賄えない企業債元利償還金全額を基準内繰出金に改めたことから、本町数値は0.00％となりました。　　　　　　　　　　　                                                    ⑤「経費回収率」は、平成２８年度の類似団体平均値で38.49％（前年度比0.21％上昇）ですが、本町は31.44％（前年度比▲2.87％低下）と格差が出ています。これは使用料減収するなか、処理場機器故障により不具合修繕を実施したためです。 　　　　　　　　　　　　　　　　　　　　　　　　　　　　　　　　　　　　　　⑥「汚水処理原価」は、平成２８年度の類似団体平均値で479.21円（前年度比10.85円増）に対し、本町は963.99円（前年度比91.19円増）と処理原価は依然高い状況です。これは人口減少による有収水量減少が汚水処理経費の縮減を上回ったことによるものです。　　　　　　　　　　　　　　　　　　　　　　　　　　　　　　　　　　　　　　　　　　　　　　　　　　　　　　　　　　　　　　　　　　　　　　　　　</t>
    <rPh sb="57" eb="60">
      <t>ショウキボ</t>
    </rPh>
    <rPh sb="60" eb="62">
      <t>ジギョウ</t>
    </rPh>
    <rPh sb="62" eb="63">
      <t>ク</t>
    </rPh>
    <rPh sb="90" eb="92">
      <t>ヘイセイ</t>
    </rPh>
    <rPh sb="94" eb="96">
      <t>ネンド</t>
    </rPh>
    <rPh sb="103" eb="105">
      <t>ゼンネン</t>
    </rPh>
    <rPh sb="105" eb="106">
      <t>ヒ</t>
    </rPh>
    <rPh sb="111" eb="113">
      <t>ジョウショウ</t>
    </rPh>
    <rPh sb="128" eb="130">
      <t>ケイエイ</t>
    </rPh>
    <rPh sb="130" eb="132">
      <t>センリャク</t>
    </rPh>
    <rPh sb="132" eb="134">
      <t>サクテイ</t>
    </rPh>
    <rPh sb="135" eb="137">
      <t>ケイヒ</t>
    </rPh>
    <rPh sb="138" eb="139">
      <t>カカ</t>
    </rPh>
    <rPh sb="140" eb="142">
      <t>イッパン</t>
    </rPh>
    <rPh sb="142" eb="144">
      <t>カイケイ</t>
    </rPh>
    <rPh sb="144" eb="146">
      <t>クリイレ</t>
    </rPh>
    <rPh sb="146" eb="147">
      <t>キン</t>
    </rPh>
    <rPh sb="148" eb="150">
      <t>ゾウカ</t>
    </rPh>
    <rPh sb="166" eb="168">
      <t>タイオウ</t>
    </rPh>
    <rPh sb="172" eb="174">
      <t>アカジ</t>
    </rPh>
    <rPh sb="174" eb="176">
      <t>ホテン</t>
    </rPh>
    <rPh sb="176" eb="178">
      <t>クリイレ</t>
    </rPh>
    <rPh sb="178" eb="179">
      <t>キン</t>
    </rPh>
    <rPh sb="180" eb="181">
      <t>ササ</t>
    </rPh>
    <rPh sb="243" eb="244">
      <t>ホン</t>
    </rPh>
    <rPh sb="244" eb="245">
      <t>チョウ</t>
    </rPh>
    <rPh sb="246" eb="248">
      <t>ヘイセイ</t>
    </rPh>
    <rPh sb="250" eb="252">
      <t>ネンド</t>
    </rPh>
    <rPh sb="252" eb="254">
      <t>イッパン</t>
    </rPh>
    <rPh sb="254" eb="256">
      <t>カイケイ</t>
    </rPh>
    <rPh sb="256" eb="258">
      <t>フタン</t>
    </rPh>
    <rPh sb="259" eb="261">
      <t>コウジョ</t>
    </rPh>
    <rPh sb="263" eb="265">
      <t>ヒリツ</t>
    </rPh>
    <rPh sb="277" eb="278">
      <t>ホン</t>
    </rPh>
    <rPh sb="278" eb="279">
      <t>チョウ</t>
    </rPh>
    <rPh sb="281" eb="283">
      <t>ネンド</t>
    </rPh>
    <rPh sb="293" eb="294">
      <t>ゲン</t>
    </rPh>
    <rPh sb="308" eb="310">
      <t>ブンリュウ</t>
    </rPh>
    <rPh sb="310" eb="311">
      <t>シキ</t>
    </rPh>
    <rPh sb="311" eb="313">
      <t>オスイ</t>
    </rPh>
    <rPh sb="313" eb="315">
      <t>シホン</t>
    </rPh>
    <rPh sb="315" eb="316">
      <t>ヒ</t>
    </rPh>
    <rPh sb="319" eb="320">
      <t>カカ</t>
    </rPh>
    <rPh sb="321" eb="323">
      <t>イッパン</t>
    </rPh>
    <rPh sb="323" eb="325">
      <t>カイケイ</t>
    </rPh>
    <rPh sb="325" eb="327">
      <t>クリダ</t>
    </rPh>
    <rPh sb="327" eb="328">
      <t>キン</t>
    </rPh>
    <rPh sb="333" eb="335">
      <t>エイギョウ</t>
    </rPh>
    <rPh sb="335" eb="337">
      <t>シュウエキ</t>
    </rPh>
    <rPh sb="338" eb="340">
      <t>シヨウ</t>
    </rPh>
    <rPh sb="340" eb="341">
      <t>リョウ</t>
    </rPh>
    <rPh sb="341" eb="343">
      <t>シュウニュウ</t>
    </rPh>
    <rPh sb="345" eb="346">
      <t>マカナ</t>
    </rPh>
    <rPh sb="349" eb="351">
      <t>キギョウ</t>
    </rPh>
    <rPh sb="351" eb="352">
      <t>サイ</t>
    </rPh>
    <rPh sb="352" eb="354">
      <t>ガンリ</t>
    </rPh>
    <rPh sb="354" eb="356">
      <t>ショウカン</t>
    </rPh>
    <rPh sb="356" eb="357">
      <t>キン</t>
    </rPh>
    <rPh sb="357" eb="359">
      <t>ゼンガク</t>
    </rPh>
    <rPh sb="360" eb="363">
      <t>キジュンナイ</t>
    </rPh>
    <rPh sb="363" eb="365">
      <t>クリダ</t>
    </rPh>
    <rPh sb="365" eb="366">
      <t>キン</t>
    </rPh>
    <rPh sb="367" eb="368">
      <t>アラタ</t>
    </rPh>
    <rPh sb="375" eb="376">
      <t>ホン</t>
    </rPh>
    <rPh sb="376" eb="377">
      <t>チョウ</t>
    </rPh>
    <rPh sb="377" eb="379">
      <t>スウチ</t>
    </rPh>
    <rPh sb="465" eb="467">
      <t>ヘイセイ</t>
    </rPh>
    <rPh sb="469" eb="471">
      <t>ネンド</t>
    </rPh>
    <rPh sb="476" eb="478">
      <t>ヘイキン</t>
    </rPh>
    <rPh sb="478" eb="479">
      <t>チ</t>
    </rPh>
    <rPh sb="487" eb="490">
      <t>ゼンネンド</t>
    </rPh>
    <rPh sb="490" eb="491">
      <t>ヒ</t>
    </rPh>
    <rPh sb="496" eb="498">
      <t>ジョウショウ</t>
    </rPh>
    <rPh sb="503" eb="504">
      <t>ホン</t>
    </rPh>
    <rPh sb="504" eb="505">
      <t>チョウ</t>
    </rPh>
    <rPh sb="523" eb="525">
      <t>テイカ</t>
    </rPh>
    <rPh sb="527" eb="529">
      <t>カクサ</t>
    </rPh>
    <rPh sb="530" eb="531">
      <t>デ</t>
    </rPh>
    <rPh sb="549" eb="552">
      <t>ショリジョウ</t>
    </rPh>
    <rPh sb="552" eb="554">
      <t>キキ</t>
    </rPh>
    <rPh sb="554" eb="556">
      <t>コショウ</t>
    </rPh>
    <rPh sb="559" eb="562">
      <t>フグアイ</t>
    </rPh>
    <rPh sb="562" eb="564">
      <t>シュウゼン</t>
    </rPh>
    <rPh sb="565" eb="567">
      <t>ジッシ</t>
    </rPh>
    <rPh sb="645" eb="646">
      <t>エン</t>
    </rPh>
    <rPh sb="656" eb="657">
      <t>エン</t>
    </rPh>
    <rPh sb="657" eb="658">
      <t>ゾウ</t>
    </rPh>
    <rPh sb="660" eb="661">
      <t>タイ</t>
    </rPh>
    <rPh sb="672" eb="673">
      <t>エン</t>
    </rPh>
    <rPh sb="683" eb="684">
      <t>エン</t>
    </rPh>
    <rPh sb="684" eb="685">
      <t>ゾウ</t>
    </rPh>
    <rPh sb="687" eb="689">
      <t>ショリ</t>
    </rPh>
    <rPh sb="689" eb="691">
      <t>ゲンカ</t>
    </rPh>
    <rPh sb="692" eb="694">
      <t>イゼン</t>
    </rPh>
    <rPh sb="694" eb="695">
      <t>タカ</t>
    </rPh>
    <rPh sb="696" eb="698">
      <t>ジョウキョウ</t>
    </rPh>
    <rPh sb="711" eb="712">
      <t>ユウ</t>
    </rPh>
    <rPh sb="712" eb="713">
      <t>シュウ</t>
    </rPh>
    <rPh sb="713" eb="715">
      <t>スイリョウ</t>
    </rPh>
    <rPh sb="715" eb="716">
      <t>ゲン</t>
    </rPh>
    <rPh sb="716" eb="717">
      <t>スク</t>
    </rPh>
    <rPh sb="718" eb="720">
      <t>オスイ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</si>
</sst>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18" fillId="0" borderId="6" xfId="1" applyFont="1" applyBorder="1" applyAlignment="1" applyProtection="1">
      <alignment horizontal="left" vertical="top" wrapText="1"/>
      <protection locked="0"/>
    </xf>
    <xf numFmtId="0" fontId="18" fillId="0" borderId="0" xfId="1" applyFont="1" applyBorder="1" applyAlignment="1" applyProtection="1">
      <alignment horizontal="left" vertical="top" wrapText="1"/>
      <protection locked="0"/>
    </xf>
    <xf numFmtId="0" fontId="18" fillId="0" borderId="7" xfId="1" applyFont="1" applyBorder="1" applyAlignment="1" applyProtection="1">
      <alignment horizontal="left" vertical="top" wrapText="1"/>
      <protection locked="0"/>
    </xf>
    <xf numFmtId="0" fontId="18" fillId="0" borderId="8" xfId="1" applyFont="1" applyBorder="1" applyAlignment="1" applyProtection="1">
      <alignment horizontal="left" vertical="top" wrapText="1"/>
      <protection locked="0"/>
    </xf>
    <xf numFmtId="0" fontId="18" fillId="0" borderId="1" xfId="1" applyFont="1" applyBorder="1" applyAlignment="1" applyProtection="1">
      <alignment horizontal="left" vertical="top" wrapText="1"/>
      <protection locked="0"/>
    </xf>
    <xf numFmtId="0" fontId="18" fillId="0" borderId="9" xfId="1" applyFont="1" applyBorder="1" applyAlignment="1" applyProtection="1">
      <alignment horizontal="left" vertical="top" wrapText="1"/>
      <protection locked="0"/>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63254448"/>
        <c:axId val="26325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formatCode="#,##0.00;&quot;△&quot;#,##0.00;&quot;-&quot;">
                  <c:v>0.02</c:v>
                </c:pt>
              </c:numCache>
            </c:numRef>
          </c:val>
          <c:smooth val="0"/>
        </c:ser>
        <c:dLbls>
          <c:showLegendKey val="0"/>
          <c:showVal val="0"/>
          <c:showCatName val="0"/>
          <c:showSerName val="0"/>
          <c:showPercent val="0"/>
          <c:showBubbleSize val="0"/>
        </c:dLbls>
        <c:marker val="1"/>
        <c:smooth val="0"/>
        <c:axId val="263254448"/>
        <c:axId val="263254832"/>
      </c:lineChart>
      <c:dateAx>
        <c:axId val="263254448"/>
        <c:scaling>
          <c:orientation val="minMax"/>
        </c:scaling>
        <c:delete val="1"/>
        <c:axPos val="b"/>
        <c:numFmt formatCode="ge" sourceLinked="1"/>
        <c:majorTickMark val="none"/>
        <c:minorTickMark val="none"/>
        <c:tickLblPos val="none"/>
        <c:crossAx val="263254832"/>
        <c:crosses val="autoZero"/>
        <c:auto val="1"/>
        <c:lblOffset val="100"/>
        <c:baseTimeUnit val="years"/>
      </c:dateAx>
      <c:valAx>
        <c:axId val="26325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325444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30.43</c:v>
                </c:pt>
                <c:pt idx="1">
                  <c:v>30.43</c:v>
                </c:pt>
                <c:pt idx="2">
                  <c:v>28.26</c:v>
                </c:pt>
                <c:pt idx="3">
                  <c:v>28.26</c:v>
                </c:pt>
                <c:pt idx="4">
                  <c:v>26.09</c:v>
                </c:pt>
              </c:numCache>
            </c:numRef>
          </c:val>
        </c:ser>
        <c:dLbls>
          <c:showLegendKey val="0"/>
          <c:showVal val="0"/>
          <c:showCatName val="0"/>
          <c:showSerName val="0"/>
          <c:showPercent val="0"/>
          <c:showBubbleSize val="0"/>
        </c:dLbls>
        <c:gapWidth val="150"/>
        <c:axId val="263541208"/>
        <c:axId val="26354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47.83</c:v>
                </c:pt>
                <c:pt idx="1">
                  <c:v>58.58</c:v>
                </c:pt>
                <c:pt idx="2">
                  <c:v>56.52</c:v>
                </c:pt>
                <c:pt idx="3">
                  <c:v>53.97</c:v>
                </c:pt>
                <c:pt idx="4">
                  <c:v>40.53</c:v>
                </c:pt>
              </c:numCache>
            </c:numRef>
          </c:val>
          <c:smooth val="0"/>
        </c:ser>
        <c:dLbls>
          <c:showLegendKey val="0"/>
          <c:showVal val="0"/>
          <c:showCatName val="0"/>
          <c:showSerName val="0"/>
          <c:showPercent val="0"/>
          <c:showBubbleSize val="0"/>
        </c:dLbls>
        <c:marker val="1"/>
        <c:smooth val="0"/>
        <c:axId val="263541208"/>
        <c:axId val="263541600"/>
      </c:lineChart>
      <c:dateAx>
        <c:axId val="263541208"/>
        <c:scaling>
          <c:orientation val="minMax"/>
        </c:scaling>
        <c:delete val="1"/>
        <c:axPos val="b"/>
        <c:numFmt formatCode="ge" sourceLinked="1"/>
        <c:majorTickMark val="none"/>
        <c:minorTickMark val="none"/>
        <c:tickLblPos val="none"/>
        <c:crossAx val="263541600"/>
        <c:crosses val="autoZero"/>
        <c:auto val="1"/>
        <c:lblOffset val="100"/>
        <c:baseTimeUnit val="years"/>
      </c:dateAx>
      <c:valAx>
        <c:axId val="26354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3541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98.08</c:v>
                </c:pt>
                <c:pt idx="1">
                  <c:v>98.11</c:v>
                </c:pt>
                <c:pt idx="2">
                  <c:v>97.83</c:v>
                </c:pt>
                <c:pt idx="3">
                  <c:v>97.56</c:v>
                </c:pt>
                <c:pt idx="4">
                  <c:v>97.37</c:v>
                </c:pt>
              </c:numCache>
            </c:numRef>
          </c:val>
        </c:ser>
        <c:dLbls>
          <c:showLegendKey val="0"/>
          <c:showVal val="0"/>
          <c:showCatName val="0"/>
          <c:showSerName val="0"/>
          <c:showPercent val="0"/>
          <c:showBubbleSize val="0"/>
        </c:dLbls>
        <c:gapWidth val="150"/>
        <c:axId val="263542776"/>
        <c:axId val="26354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84.46</c:v>
                </c:pt>
                <c:pt idx="1">
                  <c:v>89.31</c:v>
                </c:pt>
                <c:pt idx="2">
                  <c:v>91.27</c:v>
                </c:pt>
                <c:pt idx="3">
                  <c:v>92.01</c:v>
                </c:pt>
                <c:pt idx="4">
                  <c:v>90.28</c:v>
                </c:pt>
              </c:numCache>
            </c:numRef>
          </c:val>
          <c:smooth val="0"/>
        </c:ser>
        <c:dLbls>
          <c:showLegendKey val="0"/>
          <c:showVal val="0"/>
          <c:showCatName val="0"/>
          <c:showSerName val="0"/>
          <c:showPercent val="0"/>
          <c:showBubbleSize val="0"/>
        </c:dLbls>
        <c:marker val="1"/>
        <c:smooth val="0"/>
        <c:axId val="263542776"/>
        <c:axId val="263543168"/>
      </c:lineChart>
      <c:dateAx>
        <c:axId val="263542776"/>
        <c:scaling>
          <c:orientation val="minMax"/>
        </c:scaling>
        <c:delete val="1"/>
        <c:axPos val="b"/>
        <c:numFmt formatCode="ge" sourceLinked="1"/>
        <c:majorTickMark val="none"/>
        <c:minorTickMark val="none"/>
        <c:tickLblPos val="none"/>
        <c:crossAx val="263543168"/>
        <c:crosses val="autoZero"/>
        <c:auto val="1"/>
        <c:lblOffset val="100"/>
        <c:baseTimeUnit val="years"/>
      </c:dateAx>
      <c:valAx>
        <c:axId val="26354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3542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58.33</c:v>
                </c:pt>
                <c:pt idx="1">
                  <c:v>59.5</c:v>
                </c:pt>
                <c:pt idx="2">
                  <c:v>59.59</c:v>
                </c:pt>
                <c:pt idx="3">
                  <c:v>56.79</c:v>
                </c:pt>
                <c:pt idx="4">
                  <c:v>60.18</c:v>
                </c:pt>
              </c:numCache>
            </c:numRef>
          </c:val>
        </c:ser>
        <c:dLbls>
          <c:showLegendKey val="0"/>
          <c:showVal val="0"/>
          <c:showCatName val="0"/>
          <c:showSerName val="0"/>
          <c:showPercent val="0"/>
          <c:showBubbleSize val="0"/>
        </c:dLbls>
        <c:gapWidth val="150"/>
        <c:axId val="263199240"/>
        <c:axId val="26334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3199240"/>
        <c:axId val="263341680"/>
      </c:lineChart>
      <c:dateAx>
        <c:axId val="263199240"/>
        <c:scaling>
          <c:orientation val="minMax"/>
        </c:scaling>
        <c:delete val="1"/>
        <c:axPos val="b"/>
        <c:numFmt formatCode="ge" sourceLinked="1"/>
        <c:majorTickMark val="none"/>
        <c:minorTickMark val="none"/>
        <c:tickLblPos val="none"/>
        <c:crossAx val="263341680"/>
        <c:crosses val="autoZero"/>
        <c:auto val="1"/>
        <c:lblOffset val="100"/>
        <c:baseTimeUnit val="years"/>
      </c:dateAx>
      <c:valAx>
        <c:axId val="26334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3199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3337728"/>
        <c:axId val="26333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3337728"/>
        <c:axId val="263338112"/>
      </c:lineChart>
      <c:dateAx>
        <c:axId val="263337728"/>
        <c:scaling>
          <c:orientation val="minMax"/>
        </c:scaling>
        <c:delete val="1"/>
        <c:axPos val="b"/>
        <c:numFmt formatCode="ge" sourceLinked="1"/>
        <c:majorTickMark val="none"/>
        <c:minorTickMark val="none"/>
        <c:tickLblPos val="none"/>
        <c:crossAx val="263338112"/>
        <c:crosses val="autoZero"/>
        <c:auto val="1"/>
        <c:lblOffset val="100"/>
        <c:baseTimeUnit val="years"/>
      </c:dateAx>
      <c:valAx>
        <c:axId val="26333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333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3322408"/>
        <c:axId val="263322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3322408"/>
        <c:axId val="263322792"/>
      </c:lineChart>
      <c:dateAx>
        <c:axId val="263322408"/>
        <c:scaling>
          <c:orientation val="minMax"/>
        </c:scaling>
        <c:delete val="1"/>
        <c:axPos val="b"/>
        <c:numFmt formatCode="ge" sourceLinked="1"/>
        <c:majorTickMark val="none"/>
        <c:minorTickMark val="none"/>
        <c:tickLblPos val="none"/>
        <c:crossAx val="263322792"/>
        <c:crosses val="autoZero"/>
        <c:auto val="1"/>
        <c:lblOffset val="100"/>
        <c:baseTimeUnit val="years"/>
      </c:dateAx>
      <c:valAx>
        <c:axId val="263322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3322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2979456"/>
        <c:axId val="262979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2979456"/>
        <c:axId val="262979848"/>
      </c:lineChart>
      <c:dateAx>
        <c:axId val="262979456"/>
        <c:scaling>
          <c:orientation val="minMax"/>
        </c:scaling>
        <c:delete val="1"/>
        <c:axPos val="b"/>
        <c:numFmt formatCode="ge" sourceLinked="1"/>
        <c:majorTickMark val="none"/>
        <c:minorTickMark val="none"/>
        <c:tickLblPos val="none"/>
        <c:crossAx val="262979848"/>
        <c:crosses val="autoZero"/>
        <c:auto val="1"/>
        <c:lblOffset val="100"/>
        <c:baseTimeUnit val="years"/>
      </c:dateAx>
      <c:valAx>
        <c:axId val="262979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297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2981024"/>
        <c:axId val="262981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2981024"/>
        <c:axId val="262981416"/>
      </c:lineChart>
      <c:dateAx>
        <c:axId val="262981024"/>
        <c:scaling>
          <c:orientation val="minMax"/>
        </c:scaling>
        <c:delete val="1"/>
        <c:axPos val="b"/>
        <c:numFmt formatCode="ge" sourceLinked="1"/>
        <c:majorTickMark val="none"/>
        <c:minorTickMark val="none"/>
        <c:tickLblPos val="none"/>
        <c:crossAx val="262981416"/>
        <c:crosses val="autoZero"/>
        <c:auto val="1"/>
        <c:lblOffset val="100"/>
        <c:baseTimeUnit val="years"/>
      </c:dateAx>
      <c:valAx>
        <c:axId val="262981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298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4022.3</c:v>
                </c:pt>
                <c:pt idx="1">
                  <c:v>4802.88</c:v>
                </c:pt>
                <c:pt idx="2">
                  <c:v>4475.45</c:v>
                </c:pt>
                <c:pt idx="3">
                  <c:v>2791.19</c:v>
                </c:pt>
                <c:pt idx="4" formatCode="#,##0.00;&quot;△&quot;#,##0.00">
                  <c:v>0</c:v>
                </c:pt>
              </c:numCache>
            </c:numRef>
          </c:val>
        </c:ser>
        <c:dLbls>
          <c:showLegendKey val="0"/>
          <c:showVal val="0"/>
          <c:showCatName val="0"/>
          <c:showSerName val="0"/>
          <c:showPercent val="0"/>
          <c:showBubbleSize val="0"/>
        </c:dLbls>
        <c:gapWidth val="150"/>
        <c:axId val="262982592"/>
        <c:axId val="262982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1844.55</c:v>
                </c:pt>
                <c:pt idx="1">
                  <c:v>1156.78</c:v>
                </c:pt>
                <c:pt idx="2">
                  <c:v>1239.21</c:v>
                </c:pt>
                <c:pt idx="3">
                  <c:v>1196.58</c:v>
                </c:pt>
                <c:pt idx="4">
                  <c:v>776.75</c:v>
                </c:pt>
              </c:numCache>
            </c:numRef>
          </c:val>
          <c:smooth val="0"/>
        </c:ser>
        <c:dLbls>
          <c:showLegendKey val="0"/>
          <c:showVal val="0"/>
          <c:showCatName val="0"/>
          <c:showSerName val="0"/>
          <c:showPercent val="0"/>
          <c:showBubbleSize val="0"/>
        </c:dLbls>
        <c:marker val="1"/>
        <c:smooth val="0"/>
        <c:axId val="262982592"/>
        <c:axId val="262982984"/>
      </c:lineChart>
      <c:dateAx>
        <c:axId val="262982592"/>
        <c:scaling>
          <c:orientation val="minMax"/>
        </c:scaling>
        <c:delete val="1"/>
        <c:axPos val="b"/>
        <c:numFmt formatCode="ge" sourceLinked="1"/>
        <c:majorTickMark val="none"/>
        <c:minorTickMark val="none"/>
        <c:tickLblPos val="none"/>
        <c:crossAx val="262982984"/>
        <c:crosses val="autoZero"/>
        <c:auto val="1"/>
        <c:lblOffset val="100"/>
        <c:baseTimeUnit val="years"/>
      </c:dateAx>
      <c:valAx>
        <c:axId val="262982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298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18.34</c:v>
                </c:pt>
                <c:pt idx="1">
                  <c:v>14.86</c:v>
                </c:pt>
                <c:pt idx="2">
                  <c:v>14.79</c:v>
                </c:pt>
                <c:pt idx="3">
                  <c:v>34.31</c:v>
                </c:pt>
                <c:pt idx="4">
                  <c:v>31.44</c:v>
                </c:pt>
              </c:numCache>
            </c:numRef>
          </c:val>
        </c:ser>
        <c:dLbls>
          <c:showLegendKey val="0"/>
          <c:showVal val="0"/>
          <c:showCatName val="0"/>
          <c:showSerName val="0"/>
          <c:showPercent val="0"/>
          <c:showBubbleSize val="0"/>
        </c:dLbls>
        <c:gapWidth val="150"/>
        <c:axId val="262984160"/>
        <c:axId val="262984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22.93</c:v>
                </c:pt>
                <c:pt idx="1">
                  <c:v>33.82</c:v>
                </c:pt>
                <c:pt idx="2">
                  <c:v>38.14</c:v>
                </c:pt>
                <c:pt idx="3">
                  <c:v>38.28</c:v>
                </c:pt>
                <c:pt idx="4">
                  <c:v>38.49</c:v>
                </c:pt>
              </c:numCache>
            </c:numRef>
          </c:val>
          <c:smooth val="0"/>
        </c:ser>
        <c:dLbls>
          <c:showLegendKey val="0"/>
          <c:showVal val="0"/>
          <c:showCatName val="0"/>
          <c:showSerName val="0"/>
          <c:showPercent val="0"/>
          <c:showBubbleSize val="0"/>
        </c:dLbls>
        <c:marker val="1"/>
        <c:smooth val="0"/>
        <c:axId val="262984160"/>
        <c:axId val="262984552"/>
      </c:lineChart>
      <c:dateAx>
        <c:axId val="262984160"/>
        <c:scaling>
          <c:orientation val="minMax"/>
        </c:scaling>
        <c:delete val="1"/>
        <c:axPos val="b"/>
        <c:numFmt formatCode="ge" sourceLinked="1"/>
        <c:majorTickMark val="none"/>
        <c:minorTickMark val="none"/>
        <c:tickLblPos val="none"/>
        <c:crossAx val="262984552"/>
        <c:crosses val="autoZero"/>
        <c:auto val="1"/>
        <c:lblOffset val="100"/>
        <c:baseTimeUnit val="years"/>
      </c:dateAx>
      <c:valAx>
        <c:axId val="262984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298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1913.89</c:v>
                </c:pt>
                <c:pt idx="1">
                  <c:v>1928.46</c:v>
                </c:pt>
                <c:pt idx="2">
                  <c:v>2074.66</c:v>
                </c:pt>
                <c:pt idx="3">
                  <c:v>872.8</c:v>
                </c:pt>
                <c:pt idx="4">
                  <c:v>963.99</c:v>
                </c:pt>
              </c:numCache>
            </c:numRef>
          </c:val>
        </c:ser>
        <c:dLbls>
          <c:showLegendKey val="0"/>
          <c:showVal val="0"/>
          <c:showCatName val="0"/>
          <c:showSerName val="0"/>
          <c:showPercent val="0"/>
          <c:showBubbleSize val="0"/>
        </c:dLbls>
        <c:gapWidth val="150"/>
        <c:axId val="262985728"/>
        <c:axId val="262986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690.86</c:v>
                </c:pt>
                <c:pt idx="1">
                  <c:v>525.1</c:v>
                </c:pt>
                <c:pt idx="2">
                  <c:v>471.79</c:v>
                </c:pt>
                <c:pt idx="3">
                  <c:v>468.36</c:v>
                </c:pt>
                <c:pt idx="4">
                  <c:v>479.21</c:v>
                </c:pt>
              </c:numCache>
            </c:numRef>
          </c:val>
          <c:smooth val="0"/>
        </c:ser>
        <c:dLbls>
          <c:showLegendKey val="0"/>
          <c:showVal val="0"/>
          <c:showCatName val="0"/>
          <c:showSerName val="0"/>
          <c:showPercent val="0"/>
          <c:showBubbleSize val="0"/>
        </c:dLbls>
        <c:marker val="1"/>
        <c:smooth val="0"/>
        <c:axId val="262985728"/>
        <c:axId val="262986120"/>
      </c:lineChart>
      <c:dateAx>
        <c:axId val="262985728"/>
        <c:scaling>
          <c:orientation val="minMax"/>
        </c:scaling>
        <c:delete val="1"/>
        <c:axPos val="b"/>
        <c:numFmt formatCode="ge" sourceLinked="1"/>
        <c:majorTickMark val="none"/>
        <c:minorTickMark val="none"/>
        <c:tickLblPos val="none"/>
        <c:crossAx val="262986120"/>
        <c:crosses val="autoZero"/>
        <c:auto val="1"/>
        <c:lblOffset val="100"/>
        <c:baseTimeUnit val="years"/>
      </c:dateAx>
      <c:valAx>
        <c:axId val="262986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298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【644.02】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L16"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1" t="str">
        <f>データ!H6</f>
        <v>京都府　京丹波町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4"/>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4"/>
      <c r="BK7" s="4"/>
      <c r="BL7" s="5" t="s">
        <v>9</v>
      </c>
      <c r="BM7" s="6"/>
      <c r="BN7" s="6"/>
      <c r="BO7" s="6"/>
      <c r="BP7" s="6"/>
      <c r="BQ7" s="6"/>
      <c r="BR7" s="6"/>
      <c r="BS7" s="6"/>
      <c r="BT7" s="6"/>
      <c r="BU7" s="6"/>
      <c r="BV7" s="6"/>
      <c r="BW7" s="6"/>
      <c r="BX7" s="6"/>
      <c r="BY7" s="7"/>
    </row>
    <row r="8" spans="1:78" ht="18.75" customHeight="1">
      <c r="A8" s="2"/>
      <c r="B8" s="78" t="str">
        <f>データ!I6</f>
        <v>法非適用</v>
      </c>
      <c r="C8" s="78"/>
      <c r="D8" s="78"/>
      <c r="E8" s="78"/>
      <c r="F8" s="78"/>
      <c r="G8" s="78"/>
      <c r="H8" s="78"/>
      <c r="I8" s="78" t="str">
        <f>データ!J6</f>
        <v>下水道事業</v>
      </c>
      <c r="J8" s="78"/>
      <c r="K8" s="78"/>
      <c r="L8" s="78"/>
      <c r="M8" s="78"/>
      <c r="N8" s="78"/>
      <c r="O8" s="78"/>
      <c r="P8" s="78" t="str">
        <f>データ!K6</f>
        <v>林業集落排水</v>
      </c>
      <c r="Q8" s="78"/>
      <c r="R8" s="78"/>
      <c r="S8" s="78"/>
      <c r="T8" s="78"/>
      <c r="U8" s="78"/>
      <c r="V8" s="78"/>
      <c r="W8" s="78" t="str">
        <f>データ!L6</f>
        <v>G2</v>
      </c>
      <c r="X8" s="78"/>
      <c r="Y8" s="78"/>
      <c r="Z8" s="78"/>
      <c r="AA8" s="78"/>
      <c r="AB8" s="78"/>
      <c r="AC8" s="78"/>
      <c r="AD8" s="79" t="s">
        <v>122</v>
      </c>
      <c r="AE8" s="79"/>
      <c r="AF8" s="79"/>
      <c r="AG8" s="79"/>
      <c r="AH8" s="79"/>
      <c r="AI8" s="79"/>
      <c r="AJ8" s="79"/>
      <c r="AK8" s="4"/>
      <c r="AL8" s="73">
        <f>データ!S6</f>
        <v>14903</v>
      </c>
      <c r="AM8" s="73"/>
      <c r="AN8" s="73"/>
      <c r="AO8" s="73"/>
      <c r="AP8" s="73"/>
      <c r="AQ8" s="73"/>
      <c r="AR8" s="73"/>
      <c r="AS8" s="73"/>
      <c r="AT8" s="72">
        <f>データ!T6</f>
        <v>303.08999999999997</v>
      </c>
      <c r="AU8" s="72"/>
      <c r="AV8" s="72"/>
      <c r="AW8" s="72"/>
      <c r="AX8" s="72"/>
      <c r="AY8" s="72"/>
      <c r="AZ8" s="72"/>
      <c r="BA8" s="72"/>
      <c r="BB8" s="72">
        <f>データ!U6</f>
        <v>49.17</v>
      </c>
      <c r="BC8" s="72"/>
      <c r="BD8" s="72"/>
      <c r="BE8" s="72"/>
      <c r="BF8" s="72"/>
      <c r="BG8" s="72"/>
      <c r="BH8" s="72"/>
      <c r="BI8" s="72"/>
      <c r="BJ8" s="4"/>
      <c r="BK8" s="4"/>
      <c r="BL8" s="76" t="s">
        <v>10</v>
      </c>
      <c r="BM8" s="77"/>
      <c r="BN8" s="8" t="s">
        <v>11</v>
      </c>
      <c r="BO8" s="9"/>
      <c r="BP8" s="9"/>
      <c r="BQ8" s="9"/>
      <c r="BR8" s="9"/>
      <c r="BS8" s="9"/>
      <c r="BT8" s="9"/>
      <c r="BU8" s="9"/>
      <c r="BV8" s="9"/>
      <c r="BW8" s="9"/>
      <c r="BX8" s="9"/>
      <c r="BY8" s="10"/>
    </row>
    <row r="9" spans="1:78" ht="18.75" customHeight="1">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4"/>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4"/>
      <c r="BK9" s="4"/>
      <c r="BL9" s="70" t="s">
        <v>20</v>
      </c>
      <c r="BM9" s="71"/>
      <c r="BN9" s="11" t="s">
        <v>21</v>
      </c>
      <c r="BO9" s="12"/>
      <c r="BP9" s="12"/>
      <c r="BQ9" s="12"/>
      <c r="BR9" s="12"/>
      <c r="BS9" s="12"/>
      <c r="BT9" s="12"/>
      <c r="BU9" s="12"/>
      <c r="BV9" s="12"/>
      <c r="BW9" s="12"/>
      <c r="BX9" s="12"/>
      <c r="BY9" s="13"/>
    </row>
    <row r="10" spans="1:78" ht="18.75" customHeight="1">
      <c r="A10" s="2"/>
      <c r="B10" s="72" t="str">
        <f>データ!N6</f>
        <v>-</v>
      </c>
      <c r="C10" s="72"/>
      <c r="D10" s="72"/>
      <c r="E10" s="72"/>
      <c r="F10" s="72"/>
      <c r="G10" s="72"/>
      <c r="H10" s="72"/>
      <c r="I10" s="72" t="str">
        <f>データ!O6</f>
        <v>該当数値なし</v>
      </c>
      <c r="J10" s="72"/>
      <c r="K10" s="72"/>
      <c r="L10" s="72"/>
      <c r="M10" s="72"/>
      <c r="N10" s="72"/>
      <c r="O10" s="72"/>
      <c r="P10" s="72">
        <f>データ!P6</f>
        <v>0.26</v>
      </c>
      <c r="Q10" s="72"/>
      <c r="R10" s="72"/>
      <c r="S10" s="72"/>
      <c r="T10" s="72"/>
      <c r="U10" s="72"/>
      <c r="V10" s="72"/>
      <c r="W10" s="72">
        <f>データ!Q6</f>
        <v>100</v>
      </c>
      <c r="X10" s="72"/>
      <c r="Y10" s="72"/>
      <c r="Z10" s="72"/>
      <c r="AA10" s="72"/>
      <c r="AB10" s="72"/>
      <c r="AC10" s="72"/>
      <c r="AD10" s="73">
        <f>データ!R6</f>
        <v>4104</v>
      </c>
      <c r="AE10" s="73"/>
      <c r="AF10" s="73"/>
      <c r="AG10" s="73"/>
      <c r="AH10" s="73"/>
      <c r="AI10" s="73"/>
      <c r="AJ10" s="73"/>
      <c r="AK10" s="2"/>
      <c r="AL10" s="73">
        <f>データ!V6</f>
        <v>38</v>
      </c>
      <c r="AM10" s="73"/>
      <c r="AN10" s="73"/>
      <c r="AO10" s="73"/>
      <c r="AP10" s="73"/>
      <c r="AQ10" s="73"/>
      <c r="AR10" s="73"/>
      <c r="AS10" s="73"/>
      <c r="AT10" s="72">
        <f>データ!W6</f>
        <v>0.18</v>
      </c>
      <c r="AU10" s="72"/>
      <c r="AV10" s="72"/>
      <c r="AW10" s="72"/>
      <c r="AX10" s="72"/>
      <c r="AY10" s="72"/>
      <c r="AZ10" s="72"/>
      <c r="BA10" s="72"/>
      <c r="BB10" s="72">
        <f>データ!X6</f>
        <v>211.11</v>
      </c>
      <c r="BC10" s="72"/>
      <c r="BD10" s="72"/>
      <c r="BE10" s="72"/>
      <c r="BF10" s="72"/>
      <c r="BG10" s="72"/>
      <c r="BH10" s="72"/>
      <c r="BI10" s="72"/>
      <c r="BJ10" s="2"/>
      <c r="BK10" s="2"/>
      <c r="BL10" s="74" t="s">
        <v>22</v>
      </c>
      <c r="BM10" s="7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24</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25</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42" t="s">
        <v>26</v>
      </c>
      <c r="BM14" s="43"/>
      <c r="BN14" s="43"/>
      <c r="BO14" s="43"/>
      <c r="BP14" s="43"/>
      <c r="BQ14" s="43"/>
      <c r="BR14" s="43"/>
      <c r="BS14" s="43"/>
      <c r="BT14" s="43"/>
      <c r="BU14" s="43"/>
      <c r="BV14" s="43"/>
      <c r="BW14" s="43"/>
      <c r="BX14" s="43"/>
      <c r="BY14" s="43"/>
      <c r="BZ14" s="44"/>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55" t="s">
        <v>125</v>
      </c>
      <c r="BM16" s="56"/>
      <c r="BN16" s="56"/>
      <c r="BO16" s="56"/>
      <c r="BP16" s="56"/>
      <c r="BQ16" s="56"/>
      <c r="BR16" s="56"/>
      <c r="BS16" s="56"/>
      <c r="BT16" s="56"/>
      <c r="BU16" s="56"/>
      <c r="BV16" s="56"/>
      <c r="BW16" s="56"/>
      <c r="BX16" s="56"/>
      <c r="BY16" s="56"/>
      <c r="BZ16" s="57"/>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55"/>
      <c r="BM17" s="56"/>
      <c r="BN17" s="56"/>
      <c r="BO17" s="56"/>
      <c r="BP17" s="56"/>
      <c r="BQ17" s="56"/>
      <c r="BR17" s="56"/>
      <c r="BS17" s="56"/>
      <c r="BT17" s="56"/>
      <c r="BU17" s="56"/>
      <c r="BV17" s="56"/>
      <c r="BW17" s="56"/>
      <c r="BX17" s="56"/>
      <c r="BY17" s="56"/>
      <c r="BZ17" s="57"/>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55"/>
      <c r="BM18" s="56"/>
      <c r="BN18" s="56"/>
      <c r="BO18" s="56"/>
      <c r="BP18" s="56"/>
      <c r="BQ18" s="56"/>
      <c r="BR18" s="56"/>
      <c r="BS18" s="56"/>
      <c r="BT18" s="56"/>
      <c r="BU18" s="56"/>
      <c r="BV18" s="56"/>
      <c r="BW18" s="56"/>
      <c r="BX18" s="56"/>
      <c r="BY18" s="56"/>
      <c r="BZ18" s="57"/>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55"/>
      <c r="BM19" s="56"/>
      <c r="BN19" s="56"/>
      <c r="BO19" s="56"/>
      <c r="BP19" s="56"/>
      <c r="BQ19" s="56"/>
      <c r="BR19" s="56"/>
      <c r="BS19" s="56"/>
      <c r="BT19" s="56"/>
      <c r="BU19" s="56"/>
      <c r="BV19" s="56"/>
      <c r="BW19" s="56"/>
      <c r="BX19" s="56"/>
      <c r="BY19" s="56"/>
      <c r="BZ19" s="57"/>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55"/>
      <c r="BM20" s="56"/>
      <c r="BN20" s="56"/>
      <c r="BO20" s="56"/>
      <c r="BP20" s="56"/>
      <c r="BQ20" s="56"/>
      <c r="BR20" s="56"/>
      <c r="BS20" s="56"/>
      <c r="BT20" s="56"/>
      <c r="BU20" s="56"/>
      <c r="BV20" s="56"/>
      <c r="BW20" s="56"/>
      <c r="BX20" s="56"/>
      <c r="BY20" s="56"/>
      <c r="BZ20" s="57"/>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55"/>
      <c r="BM21" s="56"/>
      <c r="BN21" s="56"/>
      <c r="BO21" s="56"/>
      <c r="BP21" s="56"/>
      <c r="BQ21" s="56"/>
      <c r="BR21" s="56"/>
      <c r="BS21" s="56"/>
      <c r="BT21" s="56"/>
      <c r="BU21" s="56"/>
      <c r="BV21" s="56"/>
      <c r="BW21" s="56"/>
      <c r="BX21" s="56"/>
      <c r="BY21" s="56"/>
      <c r="BZ21" s="57"/>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55"/>
      <c r="BM22" s="56"/>
      <c r="BN22" s="56"/>
      <c r="BO22" s="56"/>
      <c r="BP22" s="56"/>
      <c r="BQ22" s="56"/>
      <c r="BR22" s="56"/>
      <c r="BS22" s="56"/>
      <c r="BT22" s="56"/>
      <c r="BU22" s="56"/>
      <c r="BV22" s="56"/>
      <c r="BW22" s="56"/>
      <c r="BX22" s="56"/>
      <c r="BY22" s="56"/>
      <c r="BZ22" s="57"/>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55"/>
      <c r="BM23" s="56"/>
      <c r="BN23" s="56"/>
      <c r="BO23" s="56"/>
      <c r="BP23" s="56"/>
      <c r="BQ23" s="56"/>
      <c r="BR23" s="56"/>
      <c r="BS23" s="56"/>
      <c r="BT23" s="56"/>
      <c r="BU23" s="56"/>
      <c r="BV23" s="56"/>
      <c r="BW23" s="56"/>
      <c r="BX23" s="56"/>
      <c r="BY23" s="56"/>
      <c r="BZ23" s="57"/>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55"/>
      <c r="BM24" s="56"/>
      <c r="BN24" s="56"/>
      <c r="BO24" s="56"/>
      <c r="BP24" s="56"/>
      <c r="BQ24" s="56"/>
      <c r="BR24" s="56"/>
      <c r="BS24" s="56"/>
      <c r="BT24" s="56"/>
      <c r="BU24" s="56"/>
      <c r="BV24" s="56"/>
      <c r="BW24" s="56"/>
      <c r="BX24" s="56"/>
      <c r="BY24" s="56"/>
      <c r="BZ24" s="57"/>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55"/>
      <c r="BM25" s="56"/>
      <c r="BN25" s="56"/>
      <c r="BO25" s="56"/>
      <c r="BP25" s="56"/>
      <c r="BQ25" s="56"/>
      <c r="BR25" s="56"/>
      <c r="BS25" s="56"/>
      <c r="BT25" s="56"/>
      <c r="BU25" s="56"/>
      <c r="BV25" s="56"/>
      <c r="BW25" s="56"/>
      <c r="BX25" s="56"/>
      <c r="BY25" s="56"/>
      <c r="BZ25" s="57"/>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55"/>
      <c r="BM26" s="56"/>
      <c r="BN26" s="56"/>
      <c r="BO26" s="56"/>
      <c r="BP26" s="56"/>
      <c r="BQ26" s="56"/>
      <c r="BR26" s="56"/>
      <c r="BS26" s="56"/>
      <c r="BT26" s="56"/>
      <c r="BU26" s="56"/>
      <c r="BV26" s="56"/>
      <c r="BW26" s="56"/>
      <c r="BX26" s="56"/>
      <c r="BY26" s="56"/>
      <c r="BZ26" s="57"/>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55"/>
      <c r="BM27" s="56"/>
      <c r="BN27" s="56"/>
      <c r="BO27" s="56"/>
      <c r="BP27" s="56"/>
      <c r="BQ27" s="56"/>
      <c r="BR27" s="56"/>
      <c r="BS27" s="56"/>
      <c r="BT27" s="56"/>
      <c r="BU27" s="56"/>
      <c r="BV27" s="56"/>
      <c r="BW27" s="56"/>
      <c r="BX27" s="56"/>
      <c r="BY27" s="56"/>
      <c r="BZ27" s="57"/>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55"/>
      <c r="BM28" s="56"/>
      <c r="BN28" s="56"/>
      <c r="BO28" s="56"/>
      <c r="BP28" s="56"/>
      <c r="BQ28" s="56"/>
      <c r="BR28" s="56"/>
      <c r="BS28" s="56"/>
      <c r="BT28" s="56"/>
      <c r="BU28" s="56"/>
      <c r="BV28" s="56"/>
      <c r="BW28" s="56"/>
      <c r="BX28" s="56"/>
      <c r="BY28" s="56"/>
      <c r="BZ28" s="57"/>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55"/>
      <c r="BM29" s="56"/>
      <c r="BN29" s="56"/>
      <c r="BO29" s="56"/>
      <c r="BP29" s="56"/>
      <c r="BQ29" s="56"/>
      <c r="BR29" s="56"/>
      <c r="BS29" s="56"/>
      <c r="BT29" s="56"/>
      <c r="BU29" s="56"/>
      <c r="BV29" s="56"/>
      <c r="BW29" s="56"/>
      <c r="BX29" s="56"/>
      <c r="BY29" s="56"/>
      <c r="BZ29" s="57"/>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55"/>
      <c r="BM30" s="56"/>
      <c r="BN30" s="56"/>
      <c r="BO30" s="56"/>
      <c r="BP30" s="56"/>
      <c r="BQ30" s="56"/>
      <c r="BR30" s="56"/>
      <c r="BS30" s="56"/>
      <c r="BT30" s="56"/>
      <c r="BU30" s="56"/>
      <c r="BV30" s="56"/>
      <c r="BW30" s="56"/>
      <c r="BX30" s="56"/>
      <c r="BY30" s="56"/>
      <c r="BZ30" s="57"/>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55"/>
      <c r="BM31" s="56"/>
      <c r="BN31" s="56"/>
      <c r="BO31" s="56"/>
      <c r="BP31" s="56"/>
      <c r="BQ31" s="56"/>
      <c r="BR31" s="56"/>
      <c r="BS31" s="56"/>
      <c r="BT31" s="56"/>
      <c r="BU31" s="56"/>
      <c r="BV31" s="56"/>
      <c r="BW31" s="56"/>
      <c r="BX31" s="56"/>
      <c r="BY31" s="56"/>
      <c r="BZ31" s="57"/>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55"/>
      <c r="BM32" s="56"/>
      <c r="BN32" s="56"/>
      <c r="BO32" s="56"/>
      <c r="BP32" s="56"/>
      <c r="BQ32" s="56"/>
      <c r="BR32" s="56"/>
      <c r="BS32" s="56"/>
      <c r="BT32" s="56"/>
      <c r="BU32" s="56"/>
      <c r="BV32" s="56"/>
      <c r="BW32" s="56"/>
      <c r="BX32" s="56"/>
      <c r="BY32" s="56"/>
      <c r="BZ32" s="57"/>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55"/>
      <c r="BM33" s="56"/>
      <c r="BN33" s="56"/>
      <c r="BO33" s="56"/>
      <c r="BP33" s="56"/>
      <c r="BQ33" s="56"/>
      <c r="BR33" s="56"/>
      <c r="BS33" s="56"/>
      <c r="BT33" s="56"/>
      <c r="BU33" s="56"/>
      <c r="BV33" s="56"/>
      <c r="BW33" s="56"/>
      <c r="BX33" s="56"/>
      <c r="BY33" s="56"/>
      <c r="BZ33" s="57"/>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55"/>
      <c r="BM34" s="56"/>
      <c r="BN34" s="56"/>
      <c r="BO34" s="56"/>
      <c r="BP34" s="56"/>
      <c r="BQ34" s="56"/>
      <c r="BR34" s="56"/>
      <c r="BS34" s="56"/>
      <c r="BT34" s="56"/>
      <c r="BU34" s="56"/>
      <c r="BV34" s="56"/>
      <c r="BW34" s="56"/>
      <c r="BX34" s="56"/>
      <c r="BY34" s="56"/>
      <c r="BZ34" s="57"/>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55"/>
      <c r="BM35" s="56"/>
      <c r="BN35" s="56"/>
      <c r="BO35" s="56"/>
      <c r="BP35" s="56"/>
      <c r="BQ35" s="56"/>
      <c r="BR35" s="56"/>
      <c r="BS35" s="56"/>
      <c r="BT35" s="56"/>
      <c r="BU35" s="56"/>
      <c r="BV35" s="56"/>
      <c r="BW35" s="56"/>
      <c r="BX35" s="56"/>
      <c r="BY35" s="56"/>
      <c r="BZ35" s="57"/>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55"/>
      <c r="BM36" s="56"/>
      <c r="BN36" s="56"/>
      <c r="BO36" s="56"/>
      <c r="BP36" s="56"/>
      <c r="BQ36" s="56"/>
      <c r="BR36" s="56"/>
      <c r="BS36" s="56"/>
      <c r="BT36" s="56"/>
      <c r="BU36" s="56"/>
      <c r="BV36" s="56"/>
      <c r="BW36" s="56"/>
      <c r="BX36" s="56"/>
      <c r="BY36" s="56"/>
      <c r="BZ36" s="57"/>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55"/>
      <c r="BM37" s="56"/>
      <c r="BN37" s="56"/>
      <c r="BO37" s="56"/>
      <c r="BP37" s="56"/>
      <c r="BQ37" s="56"/>
      <c r="BR37" s="56"/>
      <c r="BS37" s="56"/>
      <c r="BT37" s="56"/>
      <c r="BU37" s="56"/>
      <c r="BV37" s="56"/>
      <c r="BW37" s="56"/>
      <c r="BX37" s="56"/>
      <c r="BY37" s="56"/>
      <c r="BZ37" s="57"/>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55"/>
      <c r="BM38" s="56"/>
      <c r="BN38" s="56"/>
      <c r="BO38" s="56"/>
      <c r="BP38" s="56"/>
      <c r="BQ38" s="56"/>
      <c r="BR38" s="56"/>
      <c r="BS38" s="56"/>
      <c r="BT38" s="56"/>
      <c r="BU38" s="56"/>
      <c r="BV38" s="56"/>
      <c r="BW38" s="56"/>
      <c r="BX38" s="56"/>
      <c r="BY38" s="56"/>
      <c r="BZ38" s="57"/>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55"/>
      <c r="BM39" s="56"/>
      <c r="BN39" s="56"/>
      <c r="BO39" s="56"/>
      <c r="BP39" s="56"/>
      <c r="BQ39" s="56"/>
      <c r="BR39" s="56"/>
      <c r="BS39" s="56"/>
      <c r="BT39" s="56"/>
      <c r="BU39" s="56"/>
      <c r="BV39" s="56"/>
      <c r="BW39" s="56"/>
      <c r="BX39" s="56"/>
      <c r="BY39" s="56"/>
      <c r="BZ39" s="57"/>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55"/>
      <c r="BM40" s="56"/>
      <c r="BN40" s="56"/>
      <c r="BO40" s="56"/>
      <c r="BP40" s="56"/>
      <c r="BQ40" s="56"/>
      <c r="BR40" s="56"/>
      <c r="BS40" s="56"/>
      <c r="BT40" s="56"/>
      <c r="BU40" s="56"/>
      <c r="BV40" s="56"/>
      <c r="BW40" s="56"/>
      <c r="BX40" s="56"/>
      <c r="BY40" s="56"/>
      <c r="BZ40" s="57"/>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55"/>
      <c r="BM41" s="56"/>
      <c r="BN41" s="56"/>
      <c r="BO41" s="56"/>
      <c r="BP41" s="56"/>
      <c r="BQ41" s="56"/>
      <c r="BR41" s="56"/>
      <c r="BS41" s="56"/>
      <c r="BT41" s="56"/>
      <c r="BU41" s="56"/>
      <c r="BV41" s="56"/>
      <c r="BW41" s="56"/>
      <c r="BX41" s="56"/>
      <c r="BY41" s="56"/>
      <c r="BZ41" s="57"/>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55"/>
      <c r="BM42" s="56"/>
      <c r="BN42" s="56"/>
      <c r="BO42" s="56"/>
      <c r="BP42" s="56"/>
      <c r="BQ42" s="56"/>
      <c r="BR42" s="56"/>
      <c r="BS42" s="56"/>
      <c r="BT42" s="56"/>
      <c r="BU42" s="56"/>
      <c r="BV42" s="56"/>
      <c r="BW42" s="56"/>
      <c r="BX42" s="56"/>
      <c r="BY42" s="56"/>
      <c r="BZ42" s="57"/>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55"/>
      <c r="BM43" s="56"/>
      <c r="BN43" s="56"/>
      <c r="BO43" s="56"/>
      <c r="BP43" s="56"/>
      <c r="BQ43" s="56"/>
      <c r="BR43" s="56"/>
      <c r="BS43" s="56"/>
      <c r="BT43" s="56"/>
      <c r="BU43" s="56"/>
      <c r="BV43" s="56"/>
      <c r="BW43" s="56"/>
      <c r="BX43" s="56"/>
      <c r="BY43" s="56"/>
      <c r="BZ43" s="57"/>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8"/>
      <c r="BM44" s="59"/>
      <c r="BN44" s="59"/>
      <c r="BO44" s="59"/>
      <c r="BP44" s="59"/>
      <c r="BQ44" s="59"/>
      <c r="BR44" s="59"/>
      <c r="BS44" s="59"/>
      <c r="BT44" s="59"/>
      <c r="BU44" s="59"/>
      <c r="BV44" s="59"/>
      <c r="BW44" s="59"/>
      <c r="BX44" s="59"/>
      <c r="BY44" s="59"/>
      <c r="BZ44" s="60"/>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55" t="s">
        <v>123</v>
      </c>
      <c r="BM47" s="56"/>
      <c r="BN47" s="56"/>
      <c r="BO47" s="56"/>
      <c r="BP47" s="56"/>
      <c r="BQ47" s="56"/>
      <c r="BR47" s="56"/>
      <c r="BS47" s="56"/>
      <c r="BT47" s="56"/>
      <c r="BU47" s="56"/>
      <c r="BV47" s="56"/>
      <c r="BW47" s="56"/>
      <c r="BX47" s="56"/>
      <c r="BY47" s="56"/>
      <c r="BZ47" s="57"/>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55"/>
      <c r="BM48" s="56"/>
      <c r="BN48" s="56"/>
      <c r="BO48" s="56"/>
      <c r="BP48" s="56"/>
      <c r="BQ48" s="56"/>
      <c r="BR48" s="56"/>
      <c r="BS48" s="56"/>
      <c r="BT48" s="56"/>
      <c r="BU48" s="56"/>
      <c r="BV48" s="56"/>
      <c r="BW48" s="56"/>
      <c r="BX48" s="56"/>
      <c r="BY48" s="56"/>
      <c r="BZ48" s="57"/>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55"/>
      <c r="BM49" s="56"/>
      <c r="BN49" s="56"/>
      <c r="BO49" s="56"/>
      <c r="BP49" s="56"/>
      <c r="BQ49" s="56"/>
      <c r="BR49" s="56"/>
      <c r="BS49" s="56"/>
      <c r="BT49" s="56"/>
      <c r="BU49" s="56"/>
      <c r="BV49" s="56"/>
      <c r="BW49" s="56"/>
      <c r="BX49" s="56"/>
      <c r="BY49" s="56"/>
      <c r="BZ49" s="57"/>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55"/>
      <c r="BM50" s="56"/>
      <c r="BN50" s="56"/>
      <c r="BO50" s="56"/>
      <c r="BP50" s="56"/>
      <c r="BQ50" s="56"/>
      <c r="BR50" s="56"/>
      <c r="BS50" s="56"/>
      <c r="BT50" s="56"/>
      <c r="BU50" s="56"/>
      <c r="BV50" s="56"/>
      <c r="BW50" s="56"/>
      <c r="BX50" s="56"/>
      <c r="BY50" s="56"/>
      <c r="BZ50" s="57"/>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55"/>
      <c r="BM51" s="56"/>
      <c r="BN51" s="56"/>
      <c r="BO51" s="56"/>
      <c r="BP51" s="56"/>
      <c r="BQ51" s="56"/>
      <c r="BR51" s="56"/>
      <c r="BS51" s="56"/>
      <c r="BT51" s="56"/>
      <c r="BU51" s="56"/>
      <c r="BV51" s="56"/>
      <c r="BW51" s="56"/>
      <c r="BX51" s="56"/>
      <c r="BY51" s="56"/>
      <c r="BZ51" s="57"/>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55"/>
      <c r="BM52" s="56"/>
      <c r="BN52" s="56"/>
      <c r="BO52" s="56"/>
      <c r="BP52" s="56"/>
      <c r="BQ52" s="56"/>
      <c r="BR52" s="56"/>
      <c r="BS52" s="56"/>
      <c r="BT52" s="56"/>
      <c r="BU52" s="56"/>
      <c r="BV52" s="56"/>
      <c r="BW52" s="56"/>
      <c r="BX52" s="56"/>
      <c r="BY52" s="56"/>
      <c r="BZ52" s="57"/>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55"/>
      <c r="BM53" s="56"/>
      <c r="BN53" s="56"/>
      <c r="BO53" s="56"/>
      <c r="BP53" s="56"/>
      <c r="BQ53" s="56"/>
      <c r="BR53" s="56"/>
      <c r="BS53" s="56"/>
      <c r="BT53" s="56"/>
      <c r="BU53" s="56"/>
      <c r="BV53" s="56"/>
      <c r="BW53" s="56"/>
      <c r="BX53" s="56"/>
      <c r="BY53" s="56"/>
      <c r="BZ53" s="57"/>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55"/>
      <c r="BM54" s="56"/>
      <c r="BN54" s="56"/>
      <c r="BO54" s="56"/>
      <c r="BP54" s="56"/>
      <c r="BQ54" s="56"/>
      <c r="BR54" s="56"/>
      <c r="BS54" s="56"/>
      <c r="BT54" s="56"/>
      <c r="BU54" s="56"/>
      <c r="BV54" s="56"/>
      <c r="BW54" s="56"/>
      <c r="BX54" s="56"/>
      <c r="BY54" s="56"/>
      <c r="BZ54" s="57"/>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55"/>
      <c r="BM55" s="56"/>
      <c r="BN55" s="56"/>
      <c r="BO55" s="56"/>
      <c r="BP55" s="56"/>
      <c r="BQ55" s="56"/>
      <c r="BR55" s="56"/>
      <c r="BS55" s="56"/>
      <c r="BT55" s="56"/>
      <c r="BU55" s="56"/>
      <c r="BV55" s="56"/>
      <c r="BW55" s="56"/>
      <c r="BX55" s="56"/>
      <c r="BY55" s="56"/>
      <c r="BZ55" s="57"/>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55"/>
      <c r="BM56" s="56"/>
      <c r="BN56" s="56"/>
      <c r="BO56" s="56"/>
      <c r="BP56" s="56"/>
      <c r="BQ56" s="56"/>
      <c r="BR56" s="56"/>
      <c r="BS56" s="56"/>
      <c r="BT56" s="56"/>
      <c r="BU56" s="56"/>
      <c r="BV56" s="56"/>
      <c r="BW56" s="56"/>
      <c r="BX56" s="56"/>
      <c r="BY56" s="56"/>
      <c r="BZ56" s="57"/>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55"/>
      <c r="BM57" s="56"/>
      <c r="BN57" s="56"/>
      <c r="BO57" s="56"/>
      <c r="BP57" s="56"/>
      <c r="BQ57" s="56"/>
      <c r="BR57" s="56"/>
      <c r="BS57" s="56"/>
      <c r="BT57" s="56"/>
      <c r="BU57" s="56"/>
      <c r="BV57" s="56"/>
      <c r="BW57" s="56"/>
      <c r="BX57" s="56"/>
      <c r="BY57" s="56"/>
      <c r="BZ57" s="57"/>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5"/>
      <c r="BM58" s="56"/>
      <c r="BN58" s="56"/>
      <c r="BO58" s="56"/>
      <c r="BP58" s="56"/>
      <c r="BQ58" s="56"/>
      <c r="BR58" s="56"/>
      <c r="BS58" s="56"/>
      <c r="BT58" s="56"/>
      <c r="BU58" s="56"/>
      <c r="BV58" s="56"/>
      <c r="BW58" s="56"/>
      <c r="BX58" s="56"/>
      <c r="BY58" s="56"/>
      <c r="BZ58" s="57"/>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5"/>
      <c r="BM59" s="56"/>
      <c r="BN59" s="56"/>
      <c r="BO59" s="56"/>
      <c r="BP59" s="56"/>
      <c r="BQ59" s="56"/>
      <c r="BR59" s="56"/>
      <c r="BS59" s="56"/>
      <c r="BT59" s="56"/>
      <c r="BU59" s="56"/>
      <c r="BV59" s="56"/>
      <c r="BW59" s="56"/>
      <c r="BX59" s="56"/>
      <c r="BY59" s="56"/>
      <c r="BZ59" s="57"/>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5"/>
      <c r="BM60" s="56"/>
      <c r="BN60" s="56"/>
      <c r="BO60" s="56"/>
      <c r="BP60" s="56"/>
      <c r="BQ60" s="56"/>
      <c r="BR60" s="56"/>
      <c r="BS60" s="56"/>
      <c r="BT60" s="56"/>
      <c r="BU60" s="56"/>
      <c r="BV60" s="56"/>
      <c r="BW60" s="56"/>
      <c r="BX60" s="56"/>
      <c r="BY60" s="56"/>
      <c r="BZ60" s="57"/>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5"/>
      <c r="BM61" s="56"/>
      <c r="BN61" s="56"/>
      <c r="BO61" s="56"/>
      <c r="BP61" s="56"/>
      <c r="BQ61" s="56"/>
      <c r="BR61" s="56"/>
      <c r="BS61" s="56"/>
      <c r="BT61" s="56"/>
      <c r="BU61" s="56"/>
      <c r="BV61" s="56"/>
      <c r="BW61" s="56"/>
      <c r="BX61" s="56"/>
      <c r="BY61" s="56"/>
      <c r="BZ61" s="57"/>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55"/>
      <c r="BM62" s="56"/>
      <c r="BN62" s="56"/>
      <c r="BO62" s="56"/>
      <c r="BP62" s="56"/>
      <c r="BQ62" s="56"/>
      <c r="BR62" s="56"/>
      <c r="BS62" s="56"/>
      <c r="BT62" s="56"/>
      <c r="BU62" s="56"/>
      <c r="BV62" s="56"/>
      <c r="BW62" s="56"/>
      <c r="BX62" s="56"/>
      <c r="BY62" s="56"/>
      <c r="BZ62" s="57"/>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8"/>
      <c r="BM63" s="59"/>
      <c r="BN63" s="59"/>
      <c r="BO63" s="59"/>
      <c r="BP63" s="59"/>
      <c r="BQ63" s="59"/>
      <c r="BR63" s="59"/>
      <c r="BS63" s="59"/>
      <c r="BT63" s="59"/>
      <c r="BU63" s="59"/>
      <c r="BV63" s="59"/>
      <c r="BW63" s="59"/>
      <c r="BX63" s="59"/>
      <c r="BY63" s="59"/>
      <c r="BZ63" s="60"/>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【644.02】</v>
      </c>
      <c r="I86" s="26" t="str">
        <f>データ!CA6</f>
        <v>【32.93】</v>
      </c>
      <c r="J86" s="26" t="str">
        <f>データ!CL6</f>
        <v>【547.82】</v>
      </c>
      <c r="K86" s="26" t="str">
        <f>データ!CW6</f>
        <v>【39.10】</v>
      </c>
      <c r="L86" s="26" t="str">
        <f>データ!DH6</f>
        <v>【89.88】</v>
      </c>
      <c r="M86" s="26" t="s">
        <v>56</v>
      </c>
      <c r="N86" s="26" t="s">
        <v>56</v>
      </c>
      <c r="O86" s="26" t="str">
        <f>データ!EO6</f>
        <v>【0.02】</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83" t="s">
        <v>66</v>
      </c>
      <c r="I3" s="84"/>
      <c r="J3" s="84"/>
      <c r="K3" s="84"/>
      <c r="L3" s="84"/>
      <c r="M3" s="84"/>
      <c r="N3" s="84"/>
      <c r="O3" s="84"/>
      <c r="P3" s="84"/>
      <c r="Q3" s="84"/>
      <c r="R3" s="84"/>
      <c r="S3" s="84"/>
      <c r="T3" s="84"/>
      <c r="U3" s="84"/>
      <c r="V3" s="84"/>
      <c r="W3" s="84"/>
      <c r="X3" s="85"/>
      <c r="Y3" s="89" t="s">
        <v>67</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c r="A4" s="28" t="s">
        <v>69</v>
      </c>
      <c r="B4" s="30"/>
      <c r="C4" s="30"/>
      <c r="D4" s="30"/>
      <c r="E4" s="30"/>
      <c r="F4" s="30"/>
      <c r="G4" s="30"/>
      <c r="H4" s="86"/>
      <c r="I4" s="87"/>
      <c r="J4" s="87"/>
      <c r="K4" s="87"/>
      <c r="L4" s="87"/>
      <c r="M4" s="87"/>
      <c r="N4" s="87"/>
      <c r="O4" s="87"/>
      <c r="P4" s="87"/>
      <c r="Q4" s="87"/>
      <c r="R4" s="87"/>
      <c r="S4" s="87"/>
      <c r="T4" s="87"/>
      <c r="U4" s="87"/>
      <c r="V4" s="87"/>
      <c r="W4" s="87"/>
      <c r="X4" s="88"/>
      <c r="Y4" s="82" t="s">
        <v>70</v>
      </c>
      <c r="Z4" s="82"/>
      <c r="AA4" s="82"/>
      <c r="AB4" s="82"/>
      <c r="AC4" s="82"/>
      <c r="AD4" s="82"/>
      <c r="AE4" s="82"/>
      <c r="AF4" s="82"/>
      <c r="AG4" s="82"/>
      <c r="AH4" s="82"/>
      <c r="AI4" s="82"/>
      <c r="AJ4" s="82" t="s">
        <v>71</v>
      </c>
      <c r="AK4" s="82"/>
      <c r="AL4" s="82"/>
      <c r="AM4" s="82"/>
      <c r="AN4" s="82"/>
      <c r="AO4" s="82"/>
      <c r="AP4" s="82"/>
      <c r="AQ4" s="82"/>
      <c r="AR4" s="82"/>
      <c r="AS4" s="82"/>
      <c r="AT4" s="82"/>
      <c r="AU4" s="82" t="s">
        <v>72</v>
      </c>
      <c r="AV4" s="82"/>
      <c r="AW4" s="82"/>
      <c r="AX4" s="82"/>
      <c r="AY4" s="82"/>
      <c r="AZ4" s="82"/>
      <c r="BA4" s="82"/>
      <c r="BB4" s="82"/>
      <c r="BC4" s="82"/>
      <c r="BD4" s="82"/>
      <c r="BE4" s="82"/>
      <c r="BF4" s="82" t="s">
        <v>73</v>
      </c>
      <c r="BG4" s="82"/>
      <c r="BH4" s="82"/>
      <c r="BI4" s="82"/>
      <c r="BJ4" s="82"/>
      <c r="BK4" s="82"/>
      <c r="BL4" s="82"/>
      <c r="BM4" s="82"/>
      <c r="BN4" s="82"/>
      <c r="BO4" s="82"/>
      <c r="BP4" s="82"/>
      <c r="BQ4" s="82" t="s">
        <v>74</v>
      </c>
      <c r="BR4" s="82"/>
      <c r="BS4" s="82"/>
      <c r="BT4" s="82"/>
      <c r="BU4" s="82"/>
      <c r="BV4" s="82"/>
      <c r="BW4" s="82"/>
      <c r="BX4" s="82"/>
      <c r="BY4" s="82"/>
      <c r="BZ4" s="82"/>
      <c r="CA4" s="82"/>
      <c r="CB4" s="82" t="s">
        <v>75</v>
      </c>
      <c r="CC4" s="82"/>
      <c r="CD4" s="82"/>
      <c r="CE4" s="82"/>
      <c r="CF4" s="82"/>
      <c r="CG4" s="82"/>
      <c r="CH4" s="82"/>
      <c r="CI4" s="82"/>
      <c r="CJ4" s="82"/>
      <c r="CK4" s="82"/>
      <c r="CL4" s="82"/>
      <c r="CM4" s="82" t="s">
        <v>76</v>
      </c>
      <c r="CN4" s="82"/>
      <c r="CO4" s="82"/>
      <c r="CP4" s="82"/>
      <c r="CQ4" s="82"/>
      <c r="CR4" s="82"/>
      <c r="CS4" s="82"/>
      <c r="CT4" s="82"/>
      <c r="CU4" s="82"/>
      <c r="CV4" s="82"/>
      <c r="CW4" s="82"/>
      <c r="CX4" s="82" t="s">
        <v>77</v>
      </c>
      <c r="CY4" s="82"/>
      <c r="CZ4" s="82"/>
      <c r="DA4" s="82"/>
      <c r="DB4" s="82"/>
      <c r="DC4" s="82"/>
      <c r="DD4" s="82"/>
      <c r="DE4" s="82"/>
      <c r="DF4" s="82"/>
      <c r="DG4" s="82"/>
      <c r="DH4" s="82"/>
      <c r="DI4" s="82" t="s">
        <v>78</v>
      </c>
      <c r="DJ4" s="82"/>
      <c r="DK4" s="82"/>
      <c r="DL4" s="82"/>
      <c r="DM4" s="82"/>
      <c r="DN4" s="82"/>
      <c r="DO4" s="82"/>
      <c r="DP4" s="82"/>
      <c r="DQ4" s="82"/>
      <c r="DR4" s="82"/>
      <c r="DS4" s="82"/>
      <c r="DT4" s="82" t="s">
        <v>79</v>
      </c>
      <c r="DU4" s="82"/>
      <c r="DV4" s="82"/>
      <c r="DW4" s="82"/>
      <c r="DX4" s="82"/>
      <c r="DY4" s="82"/>
      <c r="DZ4" s="82"/>
      <c r="EA4" s="82"/>
      <c r="EB4" s="82"/>
      <c r="EC4" s="82"/>
      <c r="ED4" s="82"/>
      <c r="EE4" s="82" t="s">
        <v>80</v>
      </c>
      <c r="EF4" s="82"/>
      <c r="EG4" s="82"/>
      <c r="EH4" s="82"/>
      <c r="EI4" s="82"/>
      <c r="EJ4" s="82"/>
      <c r="EK4" s="82"/>
      <c r="EL4" s="82"/>
      <c r="EM4" s="82"/>
      <c r="EN4" s="82"/>
      <c r="EO4" s="82"/>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264075</v>
      </c>
      <c r="D6" s="33">
        <f t="shared" si="3"/>
        <v>47</v>
      </c>
      <c r="E6" s="33">
        <f t="shared" si="3"/>
        <v>17</v>
      </c>
      <c r="F6" s="33">
        <f t="shared" si="3"/>
        <v>7</v>
      </c>
      <c r="G6" s="33">
        <f t="shared" si="3"/>
        <v>0</v>
      </c>
      <c r="H6" s="33" t="str">
        <f t="shared" si="3"/>
        <v>京都府　京丹波町</v>
      </c>
      <c r="I6" s="33" t="str">
        <f t="shared" si="3"/>
        <v>法非適用</v>
      </c>
      <c r="J6" s="33" t="str">
        <f t="shared" si="3"/>
        <v>下水道事業</v>
      </c>
      <c r="K6" s="33" t="str">
        <f t="shared" si="3"/>
        <v>林業集落排水</v>
      </c>
      <c r="L6" s="33" t="str">
        <f t="shared" si="3"/>
        <v>G2</v>
      </c>
      <c r="M6" s="33">
        <f t="shared" si="3"/>
        <v>0</v>
      </c>
      <c r="N6" s="34" t="str">
        <f t="shared" si="3"/>
        <v>-</v>
      </c>
      <c r="O6" s="34" t="str">
        <f t="shared" si="3"/>
        <v>該当数値なし</v>
      </c>
      <c r="P6" s="34">
        <f t="shared" si="3"/>
        <v>0.26</v>
      </c>
      <c r="Q6" s="34">
        <f t="shared" si="3"/>
        <v>100</v>
      </c>
      <c r="R6" s="34">
        <f t="shared" si="3"/>
        <v>4104</v>
      </c>
      <c r="S6" s="34">
        <f t="shared" si="3"/>
        <v>14903</v>
      </c>
      <c r="T6" s="34">
        <f t="shared" si="3"/>
        <v>303.08999999999997</v>
      </c>
      <c r="U6" s="34">
        <f t="shared" si="3"/>
        <v>49.17</v>
      </c>
      <c r="V6" s="34">
        <f t="shared" si="3"/>
        <v>38</v>
      </c>
      <c r="W6" s="34">
        <f t="shared" si="3"/>
        <v>0.18</v>
      </c>
      <c r="X6" s="34">
        <f t="shared" si="3"/>
        <v>211.11</v>
      </c>
      <c r="Y6" s="35">
        <f>IF(Y7="",NA(),Y7)</f>
        <v>58.33</v>
      </c>
      <c r="Z6" s="35">
        <f t="shared" ref="Z6:AH6" si="4">IF(Z7="",NA(),Z7)</f>
        <v>59.5</v>
      </c>
      <c r="AA6" s="35">
        <f t="shared" si="4"/>
        <v>59.59</v>
      </c>
      <c r="AB6" s="35">
        <f t="shared" si="4"/>
        <v>56.79</v>
      </c>
      <c r="AC6" s="35">
        <f t="shared" si="4"/>
        <v>60.18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4022.3</v>
      </c>
      <c r="BG6" s="35">
        <f t="shared" ref="BG6:BO6" si="7">IF(BG7="",NA(),BG7)</f>
        <v>4802.88</v>
      </c>
      <c r="BH6" s="35">
        <f t="shared" si="7"/>
        <v>4475.45</v>
      </c>
      <c r="BI6" s="35">
        <f t="shared" si="7"/>
        <v>2791.19</v>
      </c>
      <c r="BJ6" s="34">
        <f t="shared" si="7"/>
        <v>0</v>
      </c>
      <c r="BK6" s="35">
        <f t="shared" si="7"/>
        <v>1844.55</v>
      </c>
      <c r="BL6" s="35">
        <f t="shared" si="7"/>
        <v>1156.78</v>
      </c>
      <c r="BM6" s="35">
        <f t="shared" si="7"/>
        <v>1239.21</v>
      </c>
      <c r="BN6" s="35">
        <f t="shared" si="7"/>
        <v>1196.58</v>
      </c>
      <c r="BO6" s="35">
        <f t="shared" si="7"/>
        <v>776.75</v>
      </c>
      <c r="BP6" s="34" t="str">
        <f>IF(BP7="","",IF(BP7="-","【-】","【"&amp;SUBSTITUTE(TEXT(BP7,"#,##0.00"),"-","△")&amp;"】"))</f>
        <v>【644.02】</v>
      </c>
      <c r="BQ6" s="35">
        <f>IF(BQ7="",NA(),BQ7)</f>
        <v>18.34</v>
      </c>
      <c r="BR6" s="35">
        <f t="shared" ref="BR6:BZ6" si="8">IF(BR7="",NA(),BR7)</f>
        <v>14.86</v>
      </c>
      <c r="BS6" s="35">
        <f t="shared" si="8"/>
        <v>14.79</v>
      </c>
      <c r="BT6" s="35">
        <f t="shared" si="8"/>
        <v>34.31</v>
      </c>
      <c r="BU6" s="35">
        <f t="shared" si="8"/>
        <v>31.44</v>
      </c>
      <c r="BV6" s="35">
        <f t="shared" si="8"/>
        <v>22.93</v>
      </c>
      <c r="BW6" s="35">
        <f t="shared" si="8"/>
        <v>33.82</v>
      </c>
      <c r="BX6" s="35">
        <f t="shared" si="8"/>
        <v>38.14</v>
      </c>
      <c r="BY6" s="35">
        <f t="shared" si="8"/>
        <v>38.28</v>
      </c>
      <c r="BZ6" s="35">
        <f t="shared" si="8"/>
        <v>38.49</v>
      </c>
      <c r="CA6" s="34" t="str">
        <f>IF(CA7="","",IF(CA7="-","【-】","【"&amp;SUBSTITUTE(TEXT(CA7,"#,##0.00"),"-","△")&amp;"】"))</f>
        <v>【32.93】</v>
      </c>
      <c r="CB6" s="35">
        <f>IF(CB7="",NA(),CB7)</f>
        <v>1913.89</v>
      </c>
      <c r="CC6" s="35">
        <f t="shared" ref="CC6:CK6" si="9">IF(CC7="",NA(),CC7)</f>
        <v>1928.46</v>
      </c>
      <c r="CD6" s="35">
        <f t="shared" si="9"/>
        <v>2074.66</v>
      </c>
      <c r="CE6" s="35">
        <f t="shared" si="9"/>
        <v>872.8</v>
      </c>
      <c r="CF6" s="35">
        <f t="shared" si="9"/>
        <v>963.99</v>
      </c>
      <c r="CG6" s="35">
        <f t="shared" si="9"/>
        <v>690.86</v>
      </c>
      <c r="CH6" s="35">
        <f t="shared" si="9"/>
        <v>525.1</v>
      </c>
      <c r="CI6" s="35">
        <f t="shared" si="9"/>
        <v>471.79</v>
      </c>
      <c r="CJ6" s="35">
        <f t="shared" si="9"/>
        <v>468.36</v>
      </c>
      <c r="CK6" s="35">
        <f t="shared" si="9"/>
        <v>479.21</v>
      </c>
      <c r="CL6" s="34" t="str">
        <f>IF(CL7="","",IF(CL7="-","【-】","【"&amp;SUBSTITUTE(TEXT(CL7,"#,##0.00"),"-","△")&amp;"】"))</f>
        <v>【547.82】</v>
      </c>
      <c r="CM6" s="35">
        <f>IF(CM7="",NA(),CM7)</f>
        <v>30.43</v>
      </c>
      <c r="CN6" s="35">
        <f t="shared" ref="CN6:CV6" si="10">IF(CN7="",NA(),CN7)</f>
        <v>30.43</v>
      </c>
      <c r="CO6" s="35">
        <f t="shared" si="10"/>
        <v>28.26</v>
      </c>
      <c r="CP6" s="35">
        <f t="shared" si="10"/>
        <v>28.26</v>
      </c>
      <c r="CQ6" s="35">
        <f t="shared" si="10"/>
        <v>26.09</v>
      </c>
      <c r="CR6" s="35">
        <f t="shared" si="10"/>
        <v>47.83</v>
      </c>
      <c r="CS6" s="35">
        <f t="shared" si="10"/>
        <v>58.58</v>
      </c>
      <c r="CT6" s="35">
        <f t="shared" si="10"/>
        <v>56.52</v>
      </c>
      <c r="CU6" s="35">
        <f t="shared" si="10"/>
        <v>53.97</v>
      </c>
      <c r="CV6" s="35">
        <f t="shared" si="10"/>
        <v>40.53</v>
      </c>
      <c r="CW6" s="34" t="str">
        <f>IF(CW7="","",IF(CW7="-","【-】","【"&amp;SUBSTITUTE(TEXT(CW7,"#,##0.00"),"-","△")&amp;"】"))</f>
        <v>【39.10】</v>
      </c>
      <c r="CX6" s="35">
        <f>IF(CX7="",NA(),CX7)</f>
        <v>98.08</v>
      </c>
      <c r="CY6" s="35">
        <f t="shared" ref="CY6:DG6" si="11">IF(CY7="",NA(),CY7)</f>
        <v>98.11</v>
      </c>
      <c r="CZ6" s="35">
        <f t="shared" si="11"/>
        <v>97.83</v>
      </c>
      <c r="DA6" s="35">
        <f t="shared" si="11"/>
        <v>97.56</v>
      </c>
      <c r="DB6" s="35">
        <f t="shared" si="11"/>
        <v>97.37</v>
      </c>
      <c r="DC6" s="35">
        <f t="shared" si="11"/>
        <v>84.46</v>
      </c>
      <c r="DD6" s="35">
        <f t="shared" si="11"/>
        <v>89.31</v>
      </c>
      <c r="DE6" s="35">
        <f t="shared" si="11"/>
        <v>91.27</v>
      </c>
      <c r="DF6" s="35">
        <f t="shared" si="11"/>
        <v>92.01</v>
      </c>
      <c r="DG6" s="35">
        <f t="shared" si="11"/>
        <v>90.28</v>
      </c>
      <c r="DH6" s="34" t="str">
        <f>IF(DH7="","",IF(DH7="-","【-】","【"&amp;SUBSTITUTE(TEXT(DH7,"#,##0.00"),"-","△")&amp;"】"))</f>
        <v>【89.88】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4">
        <f t="shared" si="14"/>
        <v>0</v>
      </c>
      <c r="EM6" s="34">
        <f t="shared" si="14"/>
        <v>0</v>
      </c>
      <c r="EN6" s="35">
        <f t="shared" si="14"/>
        <v>0.02</v>
      </c>
      <c r="EO6" s="34" t="str">
        <f>IF(EO7="","",IF(EO7="-","【-】","【"&amp;SUBSTITUTE(TEXT(EO7,"#,##0.00"),"-","△")&amp;"】"))</f>
        <v>【0.02】</v>
      </c>
    </row>
    <row r="7" spans="1:145" s="36" customFormat="1">
      <c r="A7" s="28"/>
      <c r="B7" s="37">
        <v>2016</v>
      </c>
      <c r="C7" s="37">
        <v>264075</v>
      </c>
      <c r="D7" s="37">
        <v>47</v>
      </c>
      <c r="E7" s="37">
        <v>17</v>
      </c>
      <c r="F7" s="37">
        <v>7</v>
      </c>
      <c r="G7" s="37">
        <v>0</v>
      </c>
      <c r="H7" s="37" t="s">
        <v>110</v>
      </c>
      <c r="I7" s="37" t="s">
        <v>111</v>
      </c>
      <c r="J7" s="37" t="s">
        <v>112</v>
      </c>
      <c r="K7" s="37" t="s">
        <v>113</v>
      </c>
      <c r="L7" s="37" t="s">
        <v>114</v>
      </c>
      <c r="M7" s="37"/>
      <c r="N7" s="38" t="s">
        <v>115</v>
      </c>
      <c r="O7" s="38" t="s">
        <v>116</v>
      </c>
      <c r="P7" s="38">
        <v>0.26</v>
      </c>
      <c r="Q7" s="38">
        <v>100</v>
      </c>
      <c r="R7" s="38">
        <v>4104</v>
      </c>
      <c r="S7" s="38">
        <v>14903</v>
      </c>
      <c r="T7" s="38">
        <v>303.08999999999997</v>
      </c>
      <c r="U7" s="38">
        <v>49.17</v>
      </c>
      <c r="V7" s="38">
        <v>38</v>
      </c>
      <c r="W7" s="38">
        <v>0.18</v>
      </c>
      <c r="X7" s="38">
        <v>211.11</v>
      </c>
      <c r="Y7" s="38">
        <v>58.33</v>
      </c>
      <c r="Z7" s="38">
        <v>59.5</v>
      </c>
      <c r="AA7" s="38">
        <v>59.59</v>
      </c>
      <c r="AB7" s="38">
        <v>56.79</v>
      </c>
      <c r="AC7" s="38">
        <v>60.18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4022.3</v>
      </c>
      <c r="BG7" s="38">
        <v>4802.88</v>
      </c>
      <c r="BH7" s="38">
        <v>4475.45</v>
      </c>
      <c r="BI7" s="38">
        <v>2791.19</v>
      </c>
      <c r="BJ7" s="38">
        <v>0</v>
      </c>
      <c r="BK7" s="38">
        <v>1844.55</v>
      </c>
      <c r="BL7" s="38">
        <v>1156.78</v>
      </c>
      <c r="BM7" s="38">
        <v>1239.21</v>
      </c>
      <c r="BN7" s="38">
        <v>1196.58</v>
      </c>
      <c r="BO7" s="38">
        <v>776.75</v>
      </c>
      <c r="BP7" s="38">
        <v>644.02</v>
      </c>
      <c r="BQ7" s="38">
        <v>18.34</v>
      </c>
      <c r="BR7" s="38">
        <v>14.86</v>
      </c>
      <c r="BS7" s="38">
        <v>14.79</v>
      </c>
      <c r="BT7" s="38">
        <v>34.31</v>
      </c>
      <c r="BU7" s="38">
        <v>31.44</v>
      </c>
      <c r="BV7" s="38">
        <v>22.93</v>
      </c>
      <c r="BW7" s="38">
        <v>33.82</v>
      </c>
      <c r="BX7" s="38">
        <v>38.14</v>
      </c>
      <c r="BY7" s="38">
        <v>38.28</v>
      </c>
      <c r="BZ7" s="38">
        <v>38.49</v>
      </c>
      <c r="CA7" s="38">
        <v>32.93</v>
      </c>
      <c r="CB7" s="38">
        <v>1913.89</v>
      </c>
      <c r="CC7" s="38">
        <v>1928.46</v>
      </c>
      <c r="CD7" s="38">
        <v>2074.66</v>
      </c>
      <c r="CE7" s="38">
        <v>872.8</v>
      </c>
      <c r="CF7" s="38">
        <v>963.99</v>
      </c>
      <c r="CG7" s="38">
        <v>690.86</v>
      </c>
      <c r="CH7" s="38">
        <v>525.1</v>
      </c>
      <c r="CI7" s="38">
        <v>471.79</v>
      </c>
      <c r="CJ7" s="38">
        <v>468.36</v>
      </c>
      <c r="CK7" s="38">
        <v>479.21</v>
      </c>
      <c r="CL7" s="38">
        <v>547.82000000000005</v>
      </c>
      <c r="CM7" s="38">
        <v>30.43</v>
      </c>
      <c r="CN7" s="38">
        <v>30.43</v>
      </c>
      <c r="CO7" s="38">
        <v>28.26</v>
      </c>
      <c r="CP7" s="38">
        <v>28.26</v>
      </c>
      <c r="CQ7" s="38">
        <v>26.09</v>
      </c>
      <c r="CR7" s="38">
        <v>47.83</v>
      </c>
      <c r="CS7" s="38">
        <v>58.58</v>
      </c>
      <c r="CT7" s="38">
        <v>56.52</v>
      </c>
      <c r="CU7" s="38">
        <v>53.97</v>
      </c>
      <c r="CV7" s="38">
        <v>40.53</v>
      </c>
      <c r="CW7" s="38">
        <v>39.1</v>
      </c>
      <c r="CX7" s="38">
        <v>98.08</v>
      </c>
      <c r="CY7" s="38">
        <v>98.11</v>
      </c>
      <c r="CZ7" s="38">
        <v>97.83</v>
      </c>
      <c r="DA7" s="38">
        <v>97.56</v>
      </c>
      <c r="DB7" s="38">
        <v>97.37</v>
      </c>
      <c r="DC7" s="38">
        <v>84.46</v>
      </c>
      <c r="DD7" s="38">
        <v>89.31</v>
      </c>
      <c r="DE7" s="38">
        <v>91.27</v>
      </c>
      <c r="DF7" s="38">
        <v>92.01</v>
      </c>
      <c r="DG7" s="38">
        <v>90.28</v>
      </c>
      <c r="DH7" s="38">
        <v>89.88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v>
      </c>
      <c r="EM7" s="38">
        <v>0</v>
      </c>
      <c r="EN7" s="38">
        <v>0.02</v>
      </c>
      <c r="EO7" s="38">
        <v>0.02</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Takashi-Noma</dc:creator>
  <cp:lastModifiedBy>京丹波町</cp:lastModifiedBy>
  <cp:lastPrinted>2018-02-09T04:39:29Z</cp:lastPrinted>
  <dcterms:created xsi:type="dcterms:W3CDTF">2018-02-08T03:02:57Z</dcterms:created>
  <dcterms:modified xsi:type="dcterms:W3CDTF">2018-02-09T04:39:36Z</dcterms:modified>
</cp:coreProperties>
</file>