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sNs/d+j5v9mTuoAQoGlhbXYkDLGngXZY11jFKslOVxbqafzlFWFibDDhH2MmW6cDaL7pKfqFzGkQt2Yn+PUGSw==" workbookSaltValue="lwe7L+qU8ZaRBRZTumu5c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<sst xmlns="http://schemas.openxmlformats.org/spreadsheetml/2006/main" xmlns:r="http://schemas.openxmlformats.org/officeDocument/2006/relationships" count="114" uniqueCount="114">
  <si>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</si>
  <si>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</si>
  <si>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</si>
  <si>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</si>
  <si>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</si>
  <si>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</si>
  <si>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</si>
  <si>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</si>
  <si>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</si>
  <si>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</si>
  <si>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</si>
  <si>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</si>
  <si>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</si>
  <si>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特定環境保全公共下水道</t>
  </si>
  <si>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</si>
  <si>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</si>
  <si>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</si>
  <si>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</si>
  <si>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</si>
  <si>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</si>
  <si>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</si>
  <si>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</si>
  <si>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</si>
  <si>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</si>
  <si>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</si>
  <si>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①平成以降に整備した有形固定資産が多いため、類似団体、全国平均と比較すると低い数値となっている。
②③最も早い供用開始から31年が過ぎたところであるため耐用年数を経過しておらず、現時点では管渠の更新・老朽化対策は必要ないが、今後発生する管渠老朽化に備え対策を検討する必要がある。</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</si>
  <si>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</si>
  <si>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</si>
  <si>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</si>
  <si>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</si>
  <si>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</si>
  <si>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</si>
  <si>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</si>
  <si>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</si>
  <si>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</si>
  <si>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</si>
  <si>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</si>
  <si>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</si>
  <si>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</si>
  <si>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</si>
  <si>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</si>
  <si>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</si>
  <si>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</si>
  <si>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</si>
  <si>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</si>
  <si>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</si>
  <si>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</si>
  <si>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</si>
  <si>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</si>
  <si>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</si>
  <si>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</si>
  <si>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</si>
  <si>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</si>
  <si>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</si>
  <si>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</si>
  <si>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</si>
  <si>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</si>
  <si>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</si>
  <si>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</si>
  <si>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</si>
  <si>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</si>
  <si>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</si>
  <si>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</si>
  <si>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</si>
  <si>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</si>
  <si>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</si>
  <si>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</si>
  <si>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</si>
  <si>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</si>
  <si>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</si>
  <si>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</si>
  <si>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</si>
  <si>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</si>
  <si>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</si>
  <si>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</si>
  <si>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</si>
  <si>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</si>
  <si>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</si>
  <si>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</si>
  <si>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</si>
  <si>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</si>
  <si>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</si>
  <si>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</si>
  <si>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</si>
  <si>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</si>
  <si>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</si>
  <si>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</si>
  <si>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</si>
  <si>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</si>
  <si>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</si>
  <si>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</si>
  <si>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</si>
  <si>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</si>
  <si>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</si>
  <si>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</si>
  <si>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</si>
  <si>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</si>
  <si>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京都府　京丹波町</t>
  </si>
  <si>
    <t>法適用</t>
  </si>
  <si>
    <t>下水道事業</t>
  </si>
  <si>
    <t>D1</t>
  </si>
  <si>
    <t>自治体職員</t>
  </si>
  <si>
    <t>-</t>
  </si>
  <si>
    <t>Ｎ－４年度</t>
    <rPh sb="3" eb="5">
      <t>ネンド</t>
    </rPh>
    <phoneticPr fontId="1"/>
  </si>
  <si>
    <t>Ｎ－３年度</t>
    <rPh sb="3" eb="5">
      <t>ネンド</t>
    </rPh>
    <phoneticPr fontId="1"/>
  </si>
  <si>
    <t>Ｎ－２年度</t>
    <rPh sb="3" eb="5">
      <t>ネンド</t>
    </rPh>
    <phoneticPr fontId="1"/>
  </si>
  <si>
    <t>①類似団体、全国平均と比較して低い比率ではあるが、100％は超過しており、経常収益でかろうじて賄えている状況である。しかしながら、一般会計からの繰入金に依存している比重が多いことから、今後の施設等更新には財源確保が困難な状況である。より多くの経費削減等に取り組む必要がある。
②令和6年度は法適用初年度であり、特別損失を計上したことで、欠損金が発生している。
③法適用初年度であり、預金現金を多く保有していないことから、今後の推移を見守る必要がある。
④平成28年度から営業収益で賄えない企業債償還金全額を基準内繰入（分流式下水道等）に改めたことから0％となっている。
⑤使用料が高いが、全国平均及び類似団体平均よりも回収率は低い。年々増加している汚水処理費を使用料で賄えておらず、一般会計からの繰入金で補っている。
⑥有収水量は少し減少し、汚水処理費については増加したため前年度よりも増加した。全国平均を上回っており、今後も維持管理費の削減や有収水量の増加を見通した取組みが必要となってくる。
⑦水洗化率が92.88%であるにもかかわらず、施設利用率が28.76%と低くなっている。これは、計画の時点より人口が減少していることが一因と考えられる。
⑧全国平均及び類似団体平均より水洗化率は高くなっている。今後も未接続家庭への啓発活動に取り組む必要がある。</t>
    <rPh sb="1" eb="3">
      <t>ルイジ</t>
    </rPh>
    <rPh sb="3" eb="5">
      <t>ダンタイ</t>
    </rPh>
    <rPh sb="6" eb="8">
      <t>ゼンコク</t>
    </rPh>
    <rPh sb="8" eb="10">
      <t>ヘイキン</t>
    </rPh>
    <rPh sb="11" eb="13">
      <t>ヒカク</t>
    </rPh>
    <rPh sb="15" eb="16">
      <t>ヒク</t>
    </rPh>
    <rPh sb="17" eb="19">
      <t>ヒリツ</t>
    </rPh>
    <rPh sb="30" eb="32">
      <t>チョウカ</t>
    </rPh>
    <rPh sb="37" eb="39">
      <t>ケイジョウ</t>
    </rPh>
    <rPh sb="39" eb="41">
      <t>シュウエキ</t>
    </rPh>
    <rPh sb="47" eb="48">
      <t>マカナ</t>
    </rPh>
    <rPh sb="52" eb="54">
      <t>ジョウキョウ</t>
    </rPh>
    <rPh sb="65" eb="67">
      <t>イッパン</t>
    </rPh>
    <rPh sb="67" eb="69">
      <t>カイケイ</t>
    </rPh>
    <rPh sb="72" eb="75">
      <t>クリイレキン</t>
    </rPh>
    <rPh sb="76" eb="78">
      <t>イゾン</t>
    </rPh>
    <rPh sb="82" eb="84">
      <t>ヒジュウ</t>
    </rPh>
    <rPh sb="85" eb="86">
      <t>オオ</t>
    </rPh>
    <rPh sb="92" eb="94">
      <t>コンゴ</t>
    </rPh>
    <rPh sb="95" eb="97">
      <t>シセツ</t>
    </rPh>
    <rPh sb="97" eb="98">
      <t>トウ</t>
    </rPh>
    <rPh sb="98" eb="100">
      <t>コウシン</t>
    </rPh>
    <rPh sb="102" eb="104">
      <t>ザイゲン</t>
    </rPh>
    <rPh sb="104" eb="106">
      <t>カクホ</t>
    </rPh>
    <rPh sb="107" eb="109">
      <t>コンナン</t>
    </rPh>
    <rPh sb="110" eb="112">
      <t>ジョウキョウ</t>
    </rPh>
    <rPh sb="118" eb="119">
      <t>オオ</t>
    </rPh>
    <rPh sb="139" eb="141">
      <t>レイワ</t>
    </rPh>
    <rPh sb="142" eb="144">
      <t>ネンド</t>
    </rPh>
    <rPh sb="145" eb="146">
      <t>ホウ</t>
    </rPh>
    <rPh sb="146" eb="148">
      <t>テキヨウ</t>
    </rPh>
    <rPh sb="148" eb="151">
      <t>ショネンド</t>
    </rPh>
    <rPh sb="155" eb="157">
      <t>トクベツ</t>
    </rPh>
    <rPh sb="157" eb="159">
      <t>ソンシツ</t>
    </rPh>
    <rPh sb="160" eb="162">
      <t>ケイジョウ</t>
    </rPh>
    <rPh sb="168" eb="171">
      <t>ケッソンキン</t>
    </rPh>
    <rPh sb="172" eb="174">
      <t>ハッセイ</t>
    </rPh>
    <rPh sb="181" eb="182">
      <t>ホウ</t>
    </rPh>
    <rPh sb="182" eb="184">
      <t>テキヨウ</t>
    </rPh>
    <rPh sb="184" eb="187">
      <t>ショネンド</t>
    </rPh>
    <rPh sb="191" eb="193">
      <t>ヨキン</t>
    </rPh>
    <rPh sb="193" eb="195">
      <t>ゲンキン</t>
    </rPh>
    <rPh sb="196" eb="197">
      <t>オオ</t>
    </rPh>
    <rPh sb="198" eb="200">
      <t>ホユウ</t>
    </rPh>
    <rPh sb="210" eb="212">
      <t>コンゴ</t>
    </rPh>
    <rPh sb="213" eb="215">
      <t>スイイ</t>
    </rPh>
    <rPh sb="216" eb="218">
      <t>ミマモ</t>
    </rPh>
    <rPh sb="219" eb="221">
      <t>ヒツヨウ</t>
    </rPh>
    <rPh sb="313" eb="314">
      <t>ヒク</t>
    </rPh>
    <rPh sb="316" eb="318">
      <t>ネンネン</t>
    </rPh>
    <rPh sb="318" eb="320">
      <t>ゾウカ</t>
    </rPh>
    <rPh sb="324" eb="326">
      <t>オスイ</t>
    </rPh>
    <rPh sb="326" eb="328">
      <t>ショリ</t>
    </rPh>
    <rPh sb="328" eb="329">
      <t>ヒ</t>
    </rPh>
    <rPh sb="381" eb="383">
      <t>ゾウカ</t>
    </rPh>
    <rPh sb="393" eb="395">
      <t>ゾウカ</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</si>
  <si>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</si>
  <si>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</si>
  <si>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</si>
  <si>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</si>
  <si>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</si>
  <si>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</si>
  <si>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本町の下水道使用料は、全国平均よりも相当高額な料金体系となっているが、一般会計から基準外の繰入をしなければ赤字となるような経営状況である。
　特に処理施設の老朽化対策コストが増加傾向にあるため、今後の管渠更新も見据え安定した経営を持続するため、より最適な処理方法及び適正規模運営を検討・実施していく必要がある。
　また、根底にある人口減少問題については、町全体で連携を図りながら移住定住対策を講じ推進していく必要がある。　</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</si>
</sst>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8" fillId="0" borderId="1"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0.27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28.76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44.79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92.88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88.68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100.47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103.79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5.09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34.590000000000003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6.56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53.87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33.86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46.37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1062.58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58.58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80.36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381.42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201.33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election activeCell="B1" sqref="B1"/>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京都府　京丹波町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15</v>
      </c>
      <c r="X7" s="5"/>
      <c r="Y7" s="5"/>
      <c r="Z7" s="5"/>
      <c r="AA7" s="5"/>
      <c r="AB7" s="5"/>
      <c r="AC7" s="5"/>
      <c r="AD7" s="5" t="s">
        <v>7</v>
      </c>
      <c r="AE7" s="5"/>
      <c r="AF7" s="5"/>
      <c r="AG7" s="5"/>
      <c r="AH7" s="5"/>
      <c r="AI7" s="5"/>
      <c r="AJ7" s="5"/>
      <c r="AK7" s="3"/>
      <c r="AL7" s="5" t="s">
        <v>17</v>
      </c>
      <c r="AM7" s="5"/>
      <c r="AN7" s="5"/>
      <c r="AO7" s="5"/>
      <c r="AP7" s="5"/>
      <c r="AQ7" s="5"/>
      <c r="AR7" s="5"/>
      <c r="AS7" s="5"/>
      <c r="AT7" s="5" t="s">
        <v>8</v>
      </c>
      <c r="AU7" s="5"/>
      <c r="AV7" s="5"/>
      <c r="AW7" s="5"/>
      <c r="AX7" s="5"/>
      <c r="AY7" s="5"/>
      <c r="AZ7" s="5"/>
      <c r="BA7" s="5"/>
      <c r="BB7" s="5" t="s">
        <v>18</v>
      </c>
      <c r="BC7" s="5"/>
      <c r="BD7" s="5"/>
      <c r="BE7" s="5"/>
      <c r="BF7" s="5"/>
      <c r="BG7" s="5"/>
      <c r="BH7" s="5"/>
      <c r="BI7" s="5"/>
      <c r="BJ7" s="3"/>
      <c r="BK7" s="3"/>
      <c r="BL7" s="26" t="s">
        <v>19</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D1</v>
      </c>
      <c r="X8" s="6"/>
      <c r="Y8" s="6"/>
      <c r="Z8" s="6"/>
      <c r="AA8" s="6"/>
      <c r="AB8" s="6"/>
      <c r="AC8" s="6"/>
      <c r="AD8" s="20" t="str">
        <f>データ!$M$6</f>
        <v>自治体職員</v>
      </c>
      <c r="AE8" s="20"/>
      <c r="AF8" s="20"/>
      <c r="AG8" s="20"/>
      <c r="AH8" s="20"/>
      <c r="AI8" s="20"/>
      <c r="AJ8" s="20"/>
      <c r="AK8" s="3"/>
      <c r="AL8" s="21">
        <f>データ!S6</f>
        <v>12384</v>
      </c>
      <c r="AM8" s="21"/>
      <c r="AN8" s="21"/>
      <c r="AO8" s="21"/>
      <c r="AP8" s="21"/>
      <c r="AQ8" s="21"/>
      <c r="AR8" s="21"/>
      <c r="AS8" s="21"/>
      <c r="AT8" s="7">
        <f>データ!T6</f>
        <v>303.08999999999997</v>
      </c>
      <c r="AU8" s="7"/>
      <c r="AV8" s="7"/>
      <c r="AW8" s="7"/>
      <c r="AX8" s="7"/>
      <c r="AY8" s="7"/>
      <c r="AZ8" s="7"/>
      <c r="BA8" s="7"/>
      <c r="BB8" s="7">
        <f>データ!U6</f>
        <v>40.86</v>
      </c>
      <c r="BC8" s="7"/>
      <c r="BD8" s="7"/>
      <c r="BE8" s="7"/>
      <c r="BF8" s="7"/>
      <c r="BG8" s="7"/>
      <c r="BH8" s="7"/>
      <c r="BI8" s="7"/>
      <c r="BJ8" s="3"/>
      <c r="BK8" s="3"/>
      <c r="BL8" s="27" t="s">
        <v>14</v>
      </c>
      <c r="BM8" s="39"/>
      <c r="BN8" s="48" t="s">
        <v>21</v>
      </c>
      <c r="BO8" s="48"/>
      <c r="BP8" s="48"/>
      <c r="BQ8" s="48"/>
      <c r="BR8" s="48"/>
      <c r="BS8" s="48"/>
      <c r="BT8" s="48"/>
      <c r="BU8" s="48"/>
      <c r="BV8" s="48"/>
      <c r="BW8" s="48"/>
      <c r="BX8" s="48"/>
      <c r="BY8" s="52"/>
    </row>
    <row r="9" spans="1:78" ht="18.75" customHeight="1">
      <c r="A9" s="2"/>
      <c r="B9" s="5" t="s">
        <v>22</v>
      </c>
      <c r="C9" s="5"/>
      <c r="D9" s="5"/>
      <c r="E9" s="5"/>
      <c r="F9" s="5"/>
      <c r="G9" s="5"/>
      <c r="H9" s="5"/>
      <c r="I9" s="5" t="s">
        <v>24</v>
      </c>
      <c r="J9" s="5"/>
      <c r="K9" s="5"/>
      <c r="L9" s="5"/>
      <c r="M9" s="5"/>
      <c r="N9" s="5"/>
      <c r="O9" s="5"/>
      <c r="P9" s="5" t="s">
        <v>26</v>
      </c>
      <c r="Q9" s="5"/>
      <c r="R9" s="5"/>
      <c r="S9" s="5"/>
      <c r="T9" s="5"/>
      <c r="U9" s="5"/>
      <c r="V9" s="5"/>
      <c r="W9" s="5" t="s">
        <v>29</v>
      </c>
      <c r="X9" s="5"/>
      <c r="Y9" s="5"/>
      <c r="Z9" s="5"/>
      <c r="AA9" s="5"/>
      <c r="AB9" s="5"/>
      <c r="AC9" s="5"/>
      <c r="AD9" s="5" t="s">
        <v>23</v>
      </c>
      <c r="AE9" s="5"/>
      <c r="AF9" s="5"/>
      <c r="AG9" s="5"/>
      <c r="AH9" s="5"/>
      <c r="AI9" s="5"/>
      <c r="AJ9" s="5"/>
      <c r="AK9" s="3"/>
      <c r="AL9" s="5" t="s">
        <v>31</v>
      </c>
      <c r="AM9" s="5"/>
      <c r="AN9" s="5"/>
      <c r="AO9" s="5"/>
      <c r="AP9" s="5"/>
      <c r="AQ9" s="5"/>
      <c r="AR9" s="5"/>
      <c r="AS9" s="5"/>
      <c r="AT9" s="5" t="s">
        <v>32</v>
      </c>
      <c r="AU9" s="5"/>
      <c r="AV9" s="5"/>
      <c r="AW9" s="5"/>
      <c r="AX9" s="5"/>
      <c r="AY9" s="5"/>
      <c r="AZ9" s="5"/>
      <c r="BA9" s="5"/>
      <c r="BB9" s="5" t="s">
        <v>33</v>
      </c>
      <c r="BC9" s="5"/>
      <c r="BD9" s="5"/>
      <c r="BE9" s="5"/>
      <c r="BF9" s="5"/>
      <c r="BG9" s="5"/>
      <c r="BH9" s="5"/>
      <c r="BI9" s="5"/>
      <c r="BJ9" s="3"/>
      <c r="BK9" s="3"/>
      <c r="BL9" s="28" t="s">
        <v>36</v>
      </c>
      <c r="BM9" s="40"/>
      <c r="BN9" s="49" t="s">
        <v>37</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64.239999999999995</v>
      </c>
      <c r="J10" s="7"/>
      <c r="K10" s="7"/>
      <c r="L10" s="7"/>
      <c r="M10" s="7"/>
      <c r="N10" s="7"/>
      <c r="O10" s="7"/>
      <c r="P10" s="7">
        <f>データ!P6</f>
        <v>31.97</v>
      </c>
      <c r="Q10" s="7"/>
      <c r="R10" s="7"/>
      <c r="S10" s="7"/>
      <c r="T10" s="7"/>
      <c r="U10" s="7"/>
      <c r="V10" s="7"/>
      <c r="W10" s="7">
        <f>データ!Q6</f>
        <v>100</v>
      </c>
      <c r="X10" s="7"/>
      <c r="Y10" s="7"/>
      <c r="Z10" s="7"/>
      <c r="AA10" s="7"/>
      <c r="AB10" s="7"/>
      <c r="AC10" s="7"/>
      <c r="AD10" s="21">
        <f>データ!R6</f>
        <v>4180</v>
      </c>
      <c r="AE10" s="21"/>
      <c r="AF10" s="21"/>
      <c r="AG10" s="21"/>
      <c r="AH10" s="21"/>
      <c r="AI10" s="21"/>
      <c r="AJ10" s="21"/>
      <c r="AK10" s="2"/>
      <c r="AL10" s="21">
        <f>データ!V6</f>
        <v>3917</v>
      </c>
      <c r="AM10" s="21"/>
      <c r="AN10" s="21"/>
      <c r="AO10" s="21"/>
      <c r="AP10" s="21"/>
      <c r="AQ10" s="21"/>
      <c r="AR10" s="21"/>
      <c r="AS10" s="21"/>
      <c r="AT10" s="7">
        <f>データ!W6</f>
        <v>2.44</v>
      </c>
      <c r="AU10" s="7"/>
      <c r="AV10" s="7"/>
      <c r="AW10" s="7"/>
      <c r="AX10" s="7"/>
      <c r="AY10" s="7"/>
      <c r="AZ10" s="7"/>
      <c r="BA10" s="7"/>
      <c r="BB10" s="7">
        <f>データ!X6</f>
        <v>1605.33</v>
      </c>
      <c r="BC10" s="7"/>
      <c r="BD10" s="7"/>
      <c r="BE10" s="7"/>
      <c r="BF10" s="7"/>
      <c r="BG10" s="7"/>
      <c r="BH10" s="7"/>
      <c r="BI10" s="7"/>
      <c r="BJ10" s="2"/>
      <c r="BK10" s="2"/>
      <c r="BL10" s="29" t="s">
        <v>39</v>
      </c>
      <c r="BM10" s="41"/>
      <c r="BN10" s="50" t="s">
        <v>40</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42</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43</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106</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25</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113</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46</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47</v>
      </c>
      <c r="C84" s="12"/>
      <c r="D84" s="12"/>
      <c r="E84" s="12" t="s">
        <v>48</v>
      </c>
      <c r="F84" s="12" t="s">
        <v>50</v>
      </c>
      <c r="G84" s="12" t="s">
        <v>51</v>
      </c>
      <c r="H84" s="12" t="s">
        <v>45</v>
      </c>
      <c r="I84" s="12" t="s">
        <v>11</v>
      </c>
      <c r="J84" s="12" t="s">
        <v>52</v>
      </c>
      <c r="K84" s="12" t="s">
        <v>53</v>
      </c>
      <c r="L84" s="12" t="s">
        <v>34</v>
      </c>
      <c r="M84" s="12" t="s">
        <v>38</v>
      </c>
      <c r="N84" s="12" t="s">
        <v>54</v>
      </c>
      <c r="O84" s="12" t="s">
        <v>56</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ORQSeD7b7f8bnpn2j6xBiwzB+zUQOzl+qn0Twz2pEWpiT0g73LVjWlf4ibjD16XIoyGUBsCBxD/uYg2HXrCpug==" saltValue="8pAyzTxEYedmEIWHur1yR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58</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59</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20</v>
      </c>
      <c r="B3" s="64" t="s">
        <v>35</v>
      </c>
      <c r="C3" s="64" t="s">
        <v>61</v>
      </c>
      <c r="D3" s="64" t="s">
        <v>41</v>
      </c>
      <c r="E3" s="64" t="s">
        <v>6</v>
      </c>
      <c r="F3" s="64" t="s">
        <v>5</v>
      </c>
      <c r="G3" s="64" t="s">
        <v>27</v>
      </c>
      <c r="H3" s="70" t="s">
        <v>62</v>
      </c>
      <c r="I3" s="73"/>
      <c r="J3" s="73"/>
      <c r="K3" s="73"/>
      <c r="L3" s="73"/>
      <c r="M3" s="73"/>
      <c r="N3" s="73"/>
      <c r="O3" s="73"/>
      <c r="P3" s="73"/>
      <c r="Q3" s="73"/>
      <c r="R3" s="73"/>
      <c r="S3" s="73"/>
      <c r="T3" s="73"/>
      <c r="U3" s="73"/>
      <c r="V3" s="73"/>
      <c r="W3" s="73"/>
      <c r="X3" s="78"/>
      <c r="Y3" s="81" t="s">
        <v>57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9</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63</v>
      </c>
      <c r="B4" s="65"/>
      <c r="C4" s="65"/>
      <c r="D4" s="65"/>
      <c r="E4" s="65"/>
      <c r="F4" s="65"/>
      <c r="G4" s="65"/>
      <c r="H4" s="71"/>
      <c r="I4" s="74"/>
      <c r="J4" s="74"/>
      <c r="K4" s="74"/>
      <c r="L4" s="74"/>
      <c r="M4" s="74"/>
      <c r="N4" s="74"/>
      <c r="O4" s="74"/>
      <c r="P4" s="74"/>
      <c r="Q4" s="74"/>
      <c r="R4" s="74"/>
      <c r="S4" s="74"/>
      <c r="T4" s="74"/>
      <c r="U4" s="74"/>
      <c r="V4" s="74"/>
      <c r="W4" s="74"/>
      <c r="X4" s="79"/>
      <c r="Y4" s="82" t="s">
        <v>55</v>
      </c>
      <c r="Z4" s="82"/>
      <c r="AA4" s="82"/>
      <c r="AB4" s="82"/>
      <c r="AC4" s="82"/>
      <c r="AD4" s="82"/>
      <c r="AE4" s="82"/>
      <c r="AF4" s="82"/>
      <c r="AG4" s="82"/>
      <c r="AH4" s="82"/>
      <c r="AI4" s="82"/>
      <c r="AJ4" s="82" t="s">
        <v>49</v>
      </c>
      <c r="AK4" s="82"/>
      <c r="AL4" s="82"/>
      <c r="AM4" s="82"/>
      <c r="AN4" s="82"/>
      <c r="AO4" s="82"/>
      <c r="AP4" s="82"/>
      <c r="AQ4" s="82"/>
      <c r="AR4" s="82"/>
      <c r="AS4" s="82"/>
      <c r="AT4" s="82"/>
      <c r="AU4" s="82" t="s">
        <v>30</v>
      </c>
      <c r="AV4" s="82"/>
      <c r="AW4" s="82"/>
      <c r="AX4" s="82"/>
      <c r="AY4" s="82"/>
      <c r="AZ4" s="82"/>
      <c r="BA4" s="82"/>
      <c r="BB4" s="82"/>
      <c r="BC4" s="82"/>
      <c r="BD4" s="82"/>
      <c r="BE4" s="82"/>
      <c r="BF4" s="82" t="s">
        <v>65</v>
      </c>
      <c r="BG4" s="82"/>
      <c r="BH4" s="82"/>
      <c r="BI4" s="82"/>
      <c r="BJ4" s="82"/>
      <c r="BK4" s="82"/>
      <c r="BL4" s="82"/>
      <c r="BM4" s="82"/>
      <c r="BN4" s="82"/>
      <c r="BO4" s="82"/>
      <c r="BP4" s="82"/>
      <c r="BQ4" s="82" t="s">
        <v>16</v>
      </c>
      <c r="BR4" s="82"/>
      <c r="BS4" s="82"/>
      <c r="BT4" s="82"/>
      <c r="BU4" s="82"/>
      <c r="BV4" s="82"/>
      <c r="BW4" s="82"/>
      <c r="BX4" s="82"/>
      <c r="BY4" s="82"/>
      <c r="BZ4" s="82"/>
      <c r="CA4" s="82"/>
      <c r="CB4" s="82" t="s">
        <v>64</v>
      </c>
      <c r="CC4" s="82"/>
      <c r="CD4" s="82"/>
      <c r="CE4" s="82"/>
      <c r="CF4" s="82"/>
      <c r="CG4" s="82"/>
      <c r="CH4" s="82"/>
      <c r="CI4" s="82"/>
      <c r="CJ4" s="82"/>
      <c r="CK4" s="82"/>
      <c r="CL4" s="82"/>
      <c r="CM4" s="82" t="s">
        <v>0</v>
      </c>
      <c r="CN4" s="82"/>
      <c r="CO4" s="82"/>
      <c r="CP4" s="82"/>
      <c r="CQ4" s="82"/>
      <c r="CR4" s="82"/>
      <c r="CS4" s="82"/>
      <c r="CT4" s="82"/>
      <c r="CU4" s="82"/>
      <c r="CV4" s="82"/>
      <c r="CW4" s="82"/>
      <c r="CX4" s="82" t="s">
        <v>66</v>
      </c>
      <c r="CY4" s="82"/>
      <c r="CZ4" s="82"/>
      <c r="DA4" s="82"/>
      <c r="DB4" s="82"/>
      <c r="DC4" s="82"/>
      <c r="DD4" s="82"/>
      <c r="DE4" s="82"/>
      <c r="DF4" s="82"/>
      <c r="DG4" s="82"/>
      <c r="DH4" s="82"/>
      <c r="DI4" s="82" t="s">
        <v>67</v>
      </c>
      <c r="DJ4" s="82"/>
      <c r="DK4" s="82"/>
      <c r="DL4" s="82"/>
      <c r="DM4" s="82"/>
      <c r="DN4" s="82"/>
      <c r="DO4" s="82"/>
      <c r="DP4" s="82"/>
      <c r="DQ4" s="82"/>
      <c r="DR4" s="82"/>
      <c r="DS4" s="82"/>
      <c r="DT4" s="82" t="s">
        <v>68</v>
      </c>
      <c r="DU4" s="82"/>
      <c r="DV4" s="82"/>
      <c r="DW4" s="82"/>
      <c r="DX4" s="82"/>
      <c r="DY4" s="82"/>
      <c r="DZ4" s="82"/>
      <c r="EA4" s="82"/>
      <c r="EB4" s="82"/>
      <c r="EC4" s="82"/>
      <c r="ED4" s="82"/>
      <c r="EE4" s="82" t="s">
        <v>69</v>
      </c>
      <c r="EF4" s="82"/>
      <c r="EG4" s="82"/>
      <c r="EH4" s="82"/>
      <c r="EI4" s="82"/>
      <c r="EJ4" s="82"/>
      <c r="EK4" s="82"/>
      <c r="EL4" s="82"/>
      <c r="EM4" s="82"/>
      <c r="EN4" s="82"/>
      <c r="EO4" s="82"/>
    </row>
    <row r="5" spans="1:148">
      <c r="A5" s="62" t="s">
        <v>70</v>
      </c>
      <c r="B5" s="66"/>
      <c r="C5" s="66"/>
      <c r="D5" s="66"/>
      <c r="E5" s="66"/>
      <c r="F5" s="66"/>
      <c r="G5" s="66"/>
      <c r="H5" s="72" t="s">
        <v>60</v>
      </c>
      <c r="I5" s="72" t="s">
        <v>71</v>
      </c>
      <c r="J5" s="72" t="s">
        <v>72</v>
      </c>
      <c r="K5" s="72" t="s">
        <v>73</v>
      </c>
      <c r="L5" s="72" t="s">
        <v>74</v>
      </c>
      <c r="M5" s="72" t="s">
        <v>7</v>
      </c>
      <c r="N5" s="72" t="s">
        <v>75</v>
      </c>
      <c r="O5" s="72" t="s">
        <v>76</v>
      </c>
      <c r="P5" s="72" t="s">
        <v>77</v>
      </c>
      <c r="Q5" s="72" t="s">
        <v>78</v>
      </c>
      <c r="R5" s="72" t="s">
        <v>79</v>
      </c>
      <c r="S5" s="72" t="s">
        <v>80</v>
      </c>
      <c r="T5" s="72" t="s">
        <v>81</v>
      </c>
      <c r="U5" s="72" t="s">
        <v>1</v>
      </c>
      <c r="V5" s="72" t="s">
        <v>82</v>
      </c>
      <c r="W5" s="72" t="s">
        <v>83</v>
      </c>
      <c r="X5" s="72" t="s">
        <v>84</v>
      </c>
      <c r="Y5" s="72" t="s">
        <v>85</v>
      </c>
      <c r="Z5" s="72" t="s">
        <v>86</v>
      </c>
      <c r="AA5" s="72" t="s">
        <v>87</v>
      </c>
      <c r="AB5" s="72" t="s">
        <v>88</v>
      </c>
      <c r="AC5" s="72" t="s">
        <v>89</v>
      </c>
      <c r="AD5" s="72" t="s">
        <v>90</v>
      </c>
      <c r="AE5" s="72" t="s">
        <v>92</v>
      </c>
      <c r="AF5" s="72" t="s">
        <v>93</v>
      </c>
      <c r="AG5" s="72" t="s">
        <v>94</v>
      </c>
      <c r="AH5" s="72" t="s">
        <v>95</v>
      </c>
      <c r="AI5" s="72" t="s">
        <v>47</v>
      </c>
      <c r="AJ5" s="72" t="s">
        <v>85</v>
      </c>
      <c r="AK5" s="72" t="s">
        <v>86</v>
      </c>
      <c r="AL5" s="72" t="s">
        <v>87</v>
      </c>
      <c r="AM5" s="72" t="s">
        <v>88</v>
      </c>
      <c r="AN5" s="72" t="s">
        <v>89</v>
      </c>
      <c r="AO5" s="72" t="s">
        <v>90</v>
      </c>
      <c r="AP5" s="72" t="s">
        <v>92</v>
      </c>
      <c r="AQ5" s="72" t="s">
        <v>93</v>
      </c>
      <c r="AR5" s="72" t="s">
        <v>94</v>
      </c>
      <c r="AS5" s="72" t="s">
        <v>95</v>
      </c>
      <c r="AT5" s="72" t="s">
        <v>91</v>
      </c>
      <c r="AU5" s="72" t="s">
        <v>85</v>
      </c>
      <c r="AV5" s="72" t="s">
        <v>86</v>
      </c>
      <c r="AW5" s="72" t="s">
        <v>87</v>
      </c>
      <c r="AX5" s="72" t="s">
        <v>88</v>
      </c>
      <c r="AY5" s="72" t="s">
        <v>89</v>
      </c>
      <c r="AZ5" s="72" t="s">
        <v>90</v>
      </c>
      <c r="BA5" s="72" t="s">
        <v>92</v>
      </c>
      <c r="BB5" s="72" t="s">
        <v>93</v>
      </c>
      <c r="BC5" s="72" t="s">
        <v>94</v>
      </c>
      <c r="BD5" s="72" t="s">
        <v>95</v>
      </c>
      <c r="BE5" s="72" t="s">
        <v>91</v>
      </c>
      <c r="BF5" s="72" t="s">
        <v>85</v>
      </c>
      <c r="BG5" s="72" t="s">
        <v>86</v>
      </c>
      <c r="BH5" s="72" t="s">
        <v>87</v>
      </c>
      <c r="BI5" s="72" t="s">
        <v>88</v>
      </c>
      <c r="BJ5" s="72" t="s">
        <v>89</v>
      </c>
      <c r="BK5" s="72" t="s">
        <v>90</v>
      </c>
      <c r="BL5" s="72" t="s">
        <v>92</v>
      </c>
      <c r="BM5" s="72" t="s">
        <v>93</v>
      </c>
      <c r="BN5" s="72" t="s">
        <v>94</v>
      </c>
      <c r="BO5" s="72" t="s">
        <v>95</v>
      </c>
      <c r="BP5" s="72" t="s">
        <v>91</v>
      </c>
      <c r="BQ5" s="72" t="s">
        <v>85</v>
      </c>
      <c r="BR5" s="72" t="s">
        <v>86</v>
      </c>
      <c r="BS5" s="72" t="s">
        <v>87</v>
      </c>
      <c r="BT5" s="72" t="s">
        <v>88</v>
      </c>
      <c r="BU5" s="72" t="s">
        <v>89</v>
      </c>
      <c r="BV5" s="72" t="s">
        <v>90</v>
      </c>
      <c r="BW5" s="72" t="s">
        <v>92</v>
      </c>
      <c r="BX5" s="72" t="s">
        <v>93</v>
      </c>
      <c r="BY5" s="72" t="s">
        <v>94</v>
      </c>
      <c r="BZ5" s="72" t="s">
        <v>95</v>
      </c>
      <c r="CA5" s="72" t="s">
        <v>91</v>
      </c>
      <c r="CB5" s="72" t="s">
        <v>85</v>
      </c>
      <c r="CC5" s="72" t="s">
        <v>86</v>
      </c>
      <c r="CD5" s="72" t="s">
        <v>87</v>
      </c>
      <c r="CE5" s="72" t="s">
        <v>88</v>
      </c>
      <c r="CF5" s="72" t="s">
        <v>89</v>
      </c>
      <c r="CG5" s="72" t="s">
        <v>90</v>
      </c>
      <c r="CH5" s="72" t="s">
        <v>92</v>
      </c>
      <c r="CI5" s="72" t="s">
        <v>93</v>
      </c>
      <c r="CJ5" s="72" t="s">
        <v>94</v>
      </c>
      <c r="CK5" s="72" t="s">
        <v>95</v>
      </c>
      <c r="CL5" s="72" t="s">
        <v>91</v>
      </c>
      <c r="CM5" s="72" t="s">
        <v>85</v>
      </c>
      <c r="CN5" s="72" t="s">
        <v>86</v>
      </c>
      <c r="CO5" s="72" t="s">
        <v>87</v>
      </c>
      <c r="CP5" s="72" t="s">
        <v>88</v>
      </c>
      <c r="CQ5" s="72" t="s">
        <v>89</v>
      </c>
      <c r="CR5" s="72" t="s">
        <v>90</v>
      </c>
      <c r="CS5" s="72" t="s">
        <v>92</v>
      </c>
      <c r="CT5" s="72" t="s">
        <v>93</v>
      </c>
      <c r="CU5" s="72" t="s">
        <v>94</v>
      </c>
      <c r="CV5" s="72" t="s">
        <v>95</v>
      </c>
      <c r="CW5" s="72" t="s">
        <v>91</v>
      </c>
      <c r="CX5" s="72" t="s">
        <v>85</v>
      </c>
      <c r="CY5" s="72" t="s">
        <v>86</v>
      </c>
      <c r="CZ5" s="72" t="s">
        <v>87</v>
      </c>
      <c r="DA5" s="72" t="s">
        <v>88</v>
      </c>
      <c r="DB5" s="72" t="s">
        <v>89</v>
      </c>
      <c r="DC5" s="72" t="s">
        <v>90</v>
      </c>
      <c r="DD5" s="72" t="s">
        <v>92</v>
      </c>
      <c r="DE5" s="72" t="s">
        <v>93</v>
      </c>
      <c r="DF5" s="72" t="s">
        <v>94</v>
      </c>
      <c r="DG5" s="72" t="s">
        <v>95</v>
      </c>
      <c r="DH5" s="72" t="s">
        <v>91</v>
      </c>
      <c r="DI5" s="72" t="s">
        <v>85</v>
      </c>
      <c r="DJ5" s="72" t="s">
        <v>86</v>
      </c>
      <c r="DK5" s="72" t="s">
        <v>87</v>
      </c>
      <c r="DL5" s="72" t="s">
        <v>88</v>
      </c>
      <c r="DM5" s="72" t="s">
        <v>89</v>
      </c>
      <c r="DN5" s="72" t="s">
        <v>90</v>
      </c>
      <c r="DO5" s="72" t="s">
        <v>92</v>
      </c>
      <c r="DP5" s="72" t="s">
        <v>93</v>
      </c>
      <c r="DQ5" s="72" t="s">
        <v>94</v>
      </c>
      <c r="DR5" s="72" t="s">
        <v>95</v>
      </c>
      <c r="DS5" s="72" t="s">
        <v>91</v>
      </c>
      <c r="DT5" s="72" t="s">
        <v>85</v>
      </c>
      <c r="DU5" s="72" t="s">
        <v>86</v>
      </c>
      <c r="DV5" s="72" t="s">
        <v>87</v>
      </c>
      <c r="DW5" s="72" t="s">
        <v>88</v>
      </c>
      <c r="DX5" s="72" t="s">
        <v>89</v>
      </c>
      <c r="DY5" s="72" t="s">
        <v>90</v>
      </c>
      <c r="DZ5" s="72" t="s">
        <v>92</v>
      </c>
      <c r="EA5" s="72" t="s">
        <v>93</v>
      </c>
      <c r="EB5" s="72" t="s">
        <v>94</v>
      </c>
      <c r="EC5" s="72" t="s">
        <v>95</v>
      </c>
      <c r="ED5" s="72" t="s">
        <v>91</v>
      </c>
      <c r="EE5" s="72" t="s">
        <v>85</v>
      </c>
      <c r="EF5" s="72" t="s">
        <v>86</v>
      </c>
      <c r="EG5" s="72" t="s">
        <v>87</v>
      </c>
      <c r="EH5" s="72" t="s">
        <v>88</v>
      </c>
      <c r="EI5" s="72" t="s">
        <v>89</v>
      </c>
      <c r="EJ5" s="72" t="s">
        <v>90</v>
      </c>
      <c r="EK5" s="72" t="s">
        <v>92</v>
      </c>
      <c r="EL5" s="72" t="s">
        <v>93</v>
      </c>
      <c r="EM5" s="72" t="s">
        <v>94</v>
      </c>
      <c r="EN5" s="72" t="s">
        <v>95</v>
      </c>
      <c r="EO5" s="72" t="s">
        <v>91</v>
      </c>
    </row>
    <row r="6" spans="1:148" s="61" customFormat="1">
      <c r="A6" s="62" t="s">
        <v>96</v>
      </c>
      <c r="B6" s="67">
        <f t="shared" ref="B6:X6" si="1">B7</f>
        <v>2024</v>
      </c>
      <c r="C6" s="67">
        <f t="shared" si="1"/>
        <v>264075</v>
      </c>
      <c r="D6" s="67">
        <f t="shared" si="1"/>
        <v>46</v>
      </c>
      <c r="E6" s="67">
        <f t="shared" si="1"/>
        <v>17</v>
      </c>
      <c r="F6" s="67">
        <f t="shared" si="1"/>
        <v>4</v>
      </c>
      <c r="G6" s="67">
        <f t="shared" si="1"/>
        <v>0</v>
      </c>
      <c r="H6" s="67" t="str">
        <f t="shared" si="1"/>
        <v>京都府　京丹波町</v>
      </c>
      <c r="I6" s="67" t="str">
        <f t="shared" si="1"/>
        <v>法適用</v>
      </c>
      <c r="J6" s="67" t="str">
        <f t="shared" si="1"/>
        <v>下水道事業</v>
      </c>
      <c r="K6" s="67" t="str">
        <f t="shared" si="1"/>
        <v>特定環境保全公共下水道</v>
      </c>
      <c r="L6" s="67" t="str">
        <f t="shared" si="1"/>
        <v>D1</v>
      </c>
      <c r="M6" s="67" t="str">
        <f t="shared" si="1"/>
        <v>自治体職員</v>
      </c>
      <c r="N6" s="75" t="str">
        <f t="shared" si="1"/>
        <v>-</v>
      </c>
      <c r="O6" s="75">
        <f t="shared" si="1"/>
        <v>64.239999999999995</v>
      </c>
      <c r="P6" s="75">
        <f t="shared" si="1"/>
        <v>31.97</v>
      </c>
      <c r="Q6" s="75">
        <f t="shared" si="1"/>
        <v>100</v>
      </c>
      <c r="R6" s="75">
        <f t="shared" si="1"/>
        <v>4180</v>
      </c>
      <c r="S6" s="75">
        <f t="shared" si="1"/>
        <v>12384</v>
      </c>
      <c r="T6" s="75">
        <f t="shared" si="1"/>
        <v>303.08999999999997</v>
      </c>
      <c r="U6" s="75">
        <f t="shared" si="1"/>
        <v>40.86</v>
      </c>
      <c r="V6" s="75">
        <f t="shared" si="1"/>
        <v>3917</v>
      </c>
      <c r="W6" s="75">
        <f t="shared" si="1"/>
        <v>2.44</v>
      </c>
      <c r="X6" s="75">
        <f t="shared" si="1"/>
        <v>1605.33</v>
      </c>
      <c r="Y6" s="83" t="str">
        <f t="shared" ref="Y6:AH6" si="2">IF(Y7="",NA(),Y7)</f>
        <v>-</v>
      </c>
      <c r="Z6" s="83" t="str">
        <f t="shared" si="2"/>
        <v>-</v>
      </c>
      <c r="AA6" s="83" t="str">
        <f t="shared" si="2"/>
        <v>-</v>
      </c>
      <c r="AB6" s="83" t="str">
        <f t="shared" si="2"/>
        <v>-</v>
      </c>
      <c r="AC6" s="83">
        <f t="shared" si="2"/>
        <v>100.47</v>
      </c>
      <c r="AD6" s="83" t="str">
        <f t="shared" si="2"/>
        <v>-</v>
      </c>
      <c r="AE6" s="83" t="str">
        <f t="shared" si="2"/>
        <v>-</v>
      </c>
      <c r="AF6" s="83" t="str">
        <f t="shared" si="2"/>
        <v>-</v>
      </c>
      <c r="AG6" s="83" t="str">
        <f t="shared" si="2"/>
        <v>-</v>
      </c>
      <c r="AH6" s="83">
        <f t="shared" si="2"/>
        <v>103.79</v>
      </c>
      <c r="AI6" s="75" t="str">
        <f>IF(AI7="","",IF(AI7="-","【-】","【"&amp;SUBSTITUTE(TEXT(AI7,"#,##0.00"),"-","△")&amp;"】"))</f>
        <v>【105.07】</v>
      </c>
      <c r="AJ6" s="83" t="str">
        <f t="shared" ref="AJ6:AS6" si="3">IF(AJ7="",NA(),AJ7)</f>
        <v>-</v>
      </c>
      <c r="AK6" s="83" t="str">
        <f t="shared" si="3"/>
        <v>-</v>
      </c>
      <c r="AL6" s="83" t="str">
        <f t="shared" si="3"/>
        <v>-</v>
      </c>
      <c r="AM6" s="83" t="str">
        <f t="shared" si="3"/>
        <v>-</v>
      </c>
      <c r="AN6" s="83">
        <f t="shared" si="3"/>
        <v>6.56</v>
      </c>
      <c r="AO6" s="83" t="str">
        <f t="shared" si="3"/>
        <v>-</v>
      </c>
      <c r="AP6" s="83" t="str">
        <f t="shared" si="3"/>
        <v>-</v>
      </c>
      <c r="AQ6" s="83" t="str">
        <f t="shared" si="3"/>
        <v>-</v>
      </c>
      <c r="AR6" s="83" t="str">
        <f t="shared" si="3"/>
        <v>-</v>
      </c>
      <c r="AS6" s="83">
        <f t="shared" si="3"/>
        <v>53.87</v>
      </c>
      <c r="AT6" s="75" t="str">
        <f>IF(AT7="","",IF(AT7="-","【-】","【"&amp;SUBSTITUTE(TEXT(AT7,"#,##0.00"),"-","△")&amp;"】"))</f>
        <v>【63.54】</v>
      </c>
      <c r="AU6" s="83" t="str">
        <f t="shared" ref="AU6:BD6" si="4">IF(AU7="",NA(),AU7)</f>
        <v>-</v>
      </c>
      <c r="AV6" s="83" t="str">
        <f t="shared" si="4"/>
        <v>-</v>
      </c>
      <c r="AW6" s="83" t="str">
        <f t="shared" si="4"/>
        <v>-</v>
      </c>
      <c r="AX6" s="83" t="str">
        <f t="shared" si="4"/>
        <v>-</v>
      </c>
      <c r="AY6" s="83">
        <f t="shared" si="4"/>
        <v>33.86</v>
      </c>
      <c r="AZ6" s="83" t="str">
        <f t="shared" si="4"/>
        <v>-</v>
      </c>
      <c r="BA6" s="83" t="str">
        <f t="shared" si="4"/>
        <v>-</v>
      </c>
      <c r="BB6" s="83" t="str">
        <f t="shared" si="4"/>
        <v>-</v>
      </c>
      <c r="BC6" s="83" t="str">
        <f t="shared" si="4"/>
        <v>-</v>
      </c>
      <c r="BD6" s="83">
        <f t="shared" si="4"/>
        <v>46.37</v>
      </c>
      <c r="BE6" s="75" t="str">
        <f>IF(BE7="","",IF(BE7="-","【-】","【"&amp;SUBSTITUTE(TEXT(BE7,"#,##0.00"),"-","△")&amp;"】"))</f>
        <v>【50.90】</v>
      </c>
      <c r="BF6" s="83" t="str">
        <f t="shared" ref="BF6:BO6" si="5">IF(BF7="",NA(),BF7)</f>
        <v>-</v>
      </c>
      <c r="BG6" s="83" t="str">
        <f t="shared" si="5"/>
        <v>-</v>
      </c>
      <c r="BH6" s="83" t="str">
        <f t="shared" si="5"/>
        <v>-</v>
      </c>
      <c r="BI6" s="83" t="str">
        <f t="shared" si="5"/>
        <v>-</v>
      </c>
      <c r="BJ6" s="75">
        <f t="shared" si="5"/>
        <v>0</v>
      </c>
      <c r="BK6" s="83" t="str">
        <f t="shared" si="5"/>
        <v>-</v>
      </c>
      <c r="BL6" s="83" t="str">
        <f t="shared" si="5"/>
        <v>-</v>
      </c>
      <c r="BM6" s="83" t="str">
        <f t="shared" si="5"/>
        <v>-</v>
      </c>
      <c r="BN6" s="83" t="str">
        <f t="shared" si="5"/>
        <v>-</v>
      </c>
      <c r="BO6" s="83">
        <f t="shared" si="5"/>
        <v>1062.58</v>
      </c>
      <c r="BP6" s="75" t="str">
        <f>IF(BP7="","",IF(BP7="-","【-】","【"&amp;SUBSTITUTE(TEXT(BP7,"#,##0.00"),"-","△")&amp;"】"))</f>
        <v>【1,099.15】</v>
      </c>
      <c r="BQ6" s="83" t="str">
        <f t="shared" ref="BQ6:BZ6" si="6">IF(BQ7="",NA(),BQ7)</f>
        <v>-</v>
      </c>
      <c r="BR6" s="83" t="str">
        <f t="shared" si="6"/>
        <v>-</v>
      </c>
      <c r="BS6" s="83" t="str">
        <f t="shared" si="6"/>
        <v>-</v>
      </c>
      <c r="BT6" s="83" t="str">
        <f t="shared" si="6"/>
        <v>-</v>
      </c>
      <c r="BU6" s="83">
        <f t="shared" si="6"/>
        <v>58.58</v>
      </c>
      <c r="BV6" s="83" t="str">
        <f t="shared" si="6"/>
        <v>-</v>
      </c>
      <c r="BW6" s="83" t="str">
        <f t="shared" si="6"/>
        <v>-</v>
      </c>
      <c r="BX6" s="83" t="str">
        <f t="shared" si="6"/>
        <v>-</v>
      </c>
      <c r="BY6" s="83" t="str">
        <f t="shared" si="6"/>
        <v>-</v>
      </c>
      <c r="BZ6" s="83">
        <f t="shared" si="6"/>
        <v>80.36</v>
      </c>
      <c r="CA6" s="75" t="str">
        <f>IF(CA7="","",IF(CA7="-","【-】","【"&amp;SUBSTITUTE(TEXT(CA7,"#,##0.00"),"-","△")&amp;"】"))</f>
        <v>【72.92】</v>
      </c>
      <c r="CB6" s="83" t="str">
        <f t="shared" ref="CB6:CK6" si="7">IF(CB7="",NA(),CB7)</f>
        <v>-</v>
      </c>
      <c r="CC6" s="83" t="str">
        <f t="shared" si="7"/>
        <v>-</v>
      </c>
      <c r="CD6" s="83" t="str">
        <f t="shared" si="7"/>
        <v>-</v>
      </c>
      <c r="CE6" s="83" t="str">
        <f t="shared" si="7"/>
        <v>-</v>
      </c>
      <c r="CF6" s="83">
        <f t="shared" si="7"/>
        <v>381.42</v>
      </c>
      <c r="CG6" s="83" t="str">
        <f t="shared" si="7"/>
        <v>-</v>
      </c>
      <c r="CH6" s="83" t="str">
        <f t="shared" si="7"/>
        <v>-</v>
      </c>
      <c r="CI6" s="83" t="str">
        <f t="shared" si="7"/>
        <v>-</v>
      </c>
      <c r="CJ6" s="83" t="str">
        <f t="shared" si="7"/>
        <v>-</v>
      </c>
      <c r="CK6" s="83">
        <f t="shared" si="7"/>
        <v>201.33</v>
      </c>
      <c r="CL6" s="75" t="str">
        <f>IF(CL7="","",IF(CL7="-","【-】","【"&amp;SUBSTITUTE(TEXT(CL7,"#,##0.00"),"-","△")&amp;"】"))</f>
        <v>【225.78】</v>
      </c>
      <c r="CM6" s="83" t="str">
        <f t="shared" ref="CM6:CV6" si="8">IF(CM7="",NA(),CM7)</f>
        <v>-</v>
      </c>
      <c r="CN6" s="83" t="str">
        <f t="shared" si="8"/>
        <v>-</v>
      </c>
      <c r="CO6" s="83" t="str">
        <f t="shared" si="8"/>
        <v>-</v>
      </c>
      <c r="CP6" s="83" t="str">
        <f t="shared" si="8"/>
        <v>-</v>
      </c>
      <c r="CQ6" s="83">
        <f t="shared" si="8"/>
        <v>28.76</v>
      </c>
      <c r="CR6" s="83" t="str">
        <f t="shared" si="8"/>
        <v>-</v>
      </c>
      <c r="CS6" s="83" t="str">
        <f t="shared" si="8"/>
        <v>-</v>
      </c>
      <c r="CT6" s="83" t="str">
        <f t="shared" si="8"/>
        <v>-</v>
      </c>
      <c r="CU6" s="83" t="str">
        <f t="shared" si="8"/>
        <v>-</v>
      </c>
      <c r="CV6" s="83">
        <f t="shared" si="8"/>
        <v>44.79</v>
      </c>
      <c r="CW6" s="75" t="str">
        <f>IF(CW7="","",IF(CW7="-","【-】","【"&amp;SUBSTITUTE(TEXT(CW7,"#,##0.00"),"-","△")&amp;"】"))</f>
        <v>【43.17】</v>
      </c>
      <c r="CX6" s="83" t="str">
        <f t="shared" ref="CX6:DG6" si="9">IF(CX7="",NA(),CX7)</f>
        <v>-</v>
      </c>
      <c r="CY6" s="83" t="str">
        <f t="shared" si="9"/>
        <v>-</v>
      </c>
      <c r="CZ6" s="83" t="str">
        <f t="shared" si="9"/>
        <v>-</v>
      </c>
      <c r="DA6" s="83" t="str">
        <f t="shared" si="9"/>
        <v>-</v>
      </c>
      <c r="DB6" s="83">
        <f t="shared" si="9"/>
        <v>92.88</v>
      </c>
      <c r="DC6" s="83" t="str">
        <f t="shared" si="9"/>
        <v>-</v>
      </c>
      <c r="DD6" s="83" t="str">
        <f t="shared" si="9"/>
        <v>-</v>
      </c>
      <c r="DE6" s="83" t="str">
        <f t="shared" si="9"/>
        <v>-</v>
      </c>
      <c r="DF6" s="83" t="str">
        <f t="shared" si="9"/>
        <v>-</v>
      </c>
      <c r="DG6" s="83">
        <f t="shared" si="9"/>
        <v>88.68</v>
      </c>
      <c r="DH6" s="75" t="str">
        <f>IF(DH7="","",IF(DH7="-","【-】","【"&amp;SUBSTITUTE(TEXT(DH7,"#,##0.00"),"-","△")&amp;"】"))</f>
        <v>【86.31】</v>
      </c>
      <c r="DI6" s="83" t="str">
        <f t="shared" ref="DI6:DR6" si="10">IF(DI7="",NA(),DI7)</f>
        <v>-</v>
      </c>
      <c r="DJ6" s="83" t="str">
        <f t="shared" si="10"/>
        <v>-</v>
      </c>
      <c r="DK6" s="83" t="str">
        <f t="shared" si="10"/>
        <v>-</v>
      </c>
      <c r="DL6" s="83" t="str">
        <f t="shared" si="10"/>
        <v>-</v>
      </c>
      <c r="DM6" s="83">
        <f t="shared" si="10"/>
        <v>5.09</v>
      </c>
      <c r="DN6" s="83" t="str">
        <f t="shared" si="10"/>
        <v>-</v>
      </c>
      <c r="DO6" s="83" t="str">
        <f t="shared" si="10"/>
        <v>-</v>
      </c>
      <c r="DP6" s="83" t="str">
        <f t="shared" si="10"/>
        <v>-</v>
      </c>
      <c r="DQ6" s="83" t="str">
        <f t="shared" si="10"/>
        <v>-</v>
      </c>
      <c r="DR6" s="83">
        <f t="shared" si="10"/>
        <v>34.590000000000003</v>
      </c>
      <c r="DS6" s="75" t="str">
        <f>IF(DS7="","",IF(DS7="-","【-】","【"&amp;SUBSTITUTE(TEXT(DS7,"#,##0.00"),"-","△")&amp;"】"))</f>
        <v>【30.82】</v>
      </c>
      <c r="DT6" s="83" t="str">
        <f t="shared" ref="DT6:EC6" si="11">IF(DT7="",NA(),DT7)</f>
        <v>-</v>
      </c>
      <c r="DU6" s="83" t="str">
        <f t="shared" si="11"/>
        <v>-</v>
      </c>
      <c r="DV6" s="83" t="str">
        <f t="shared" si="11"/>
        <v>-</v>
      </c>
      <c r="DW6" s="83" t="str">
        <f t="shared" si="11"/>
        <v>-</v>
      </c>
      <c r="DX6" s="75">
        <f t="shared" si="11"/>
        <v>0</v>
      </c>
      <c r="DY6" s="83" t="str">
        <f t="shared" si="11"/>
        <v>-</v>
      </c>
      <c r="DZ6" s="83" t="str">
        <f t="shared" si="11"/>
        <v>-</v>
      </c>
      <c r="EA6" s="83" t="str">
        <f t="shared" si="11"/>
        <v>-</v>
      </c>
      <c r="EB6" s="83" t="str">
        <f t="shared" si="11"/>
        <v>-</v>
      </c>
      <c r="EC6" s="83">
        <f t="shared" si="11"/>
        <v>0.1</v>
      </c>
      <c r="ED6" s="75" t="str">
        <f>IF(ED7="","",IF(ED7="-","【-】","【"&amp;SUBSTITUTE(TEXT(ED7,"#,##0.00"),"-","△")&amp;"】"))</f>
        <v>【0.06】</v>
      </c>
      <c r="EE6" s="83" t="str">
        <f t="shared" ref="EE6:EN6" si="12">IF(EE7="",NA(),EE7)</f>
        <v>-</v>
      </c>
      <c r="EF6" s="83" t="str">
        <f t="shared" si="12"/>
        <v>-</v>
      </c>
      <c r="EG6" s="83" t="str">
        <f t="shared" si="12"/>
        <v>-</v>
      </c>
      <c r="EH6" s="83" t="str">
        <f t="shared" si="12"/>
        <v>-</v>
      </c>
      <c r="EI6" s="75">
        <f t="shared" si="12"/>
        <v>0</v>
      </c>
      <c r="EJ6" s="83" t="str">
        <f t="shared" si="12"/>
        <v>-</v>
      </c>
      <c r="EK6" s="83" t="str">
        <f t="shared" si="12"/>
        <v>-</v>
      </c>
      <c r="EL6" s="83" t="str">
        <f t="shared" si="12"/>
        <v>-</v>
      </c>
      <c r="EM6" s="83" t="str">
        <f t="shared" si="12"/>
        <v>-</v>
      </c>
      <c r="EN6" s="83">
        <f t="shared" si="12"/>
        <v>0.27</v>
      </c>
      <c r="EO6" s="75" t="str">
        <f>IF(EO7="","",IF(EO7="-","【-】","【"&amp;SUBSTITUTE(TEXT(EO7,"#,##0.00"),"-","△")&amp;"】"))</f>
        <v>【0.15】</v>
      </c>
    </row>
    <row r="7" spans="1:148" s="61" customFormat="1">
      <c r="A7" s="62"/>
      <c r="B7" s="68">
        <v>2024</v>
      </c>
      <c r="C7" s="68">
        <v>264075</v>
      </c>
      <c r="D7" s="68">
        <v>46</v>
      </c>
      <c r="E7" s="68">
        <v>17</v>
      </c>
      <c r="F7" s="68">
        <v>4</v>
      </c>
      <c r="G7" s="68">
        <v>0</v>
      </c>
      <c r="H7" s="68" t="s">
        <v>97</v>
      </c>
      <c r="I7" s="68" t="s">
        <v>98</v>
      </c>
      <c r="J7" s="68" t="s">
        <v>99</v>
      </c>
      <c r="K7" s="68" t="s">
        <v>13</v>
      </c>
      <c r="L7" s="68" t="s">
        <v>100</v>
      </c>
      <c r="M7" s="68" t="s">
        <v>101</v>
      </c>
      <c r="N7" s="76" t="s">
        <v>102</v>
      </c>
      <c r="O7" s="76">
        <v>64.239999999999995</v>
      </c>
      <c r="P7" s="76">
        <v>31.97</v>
      </c>
      <c r="Q7" s="76">
        <v>100</v>
      </c>
      <c r="R7" s="76">
        <v>4180</v>
      </c>
      <c r="S7" s="76">
        <v>12384</v>
      </c>
      <c r="T7" s="76">
        <v>303.08999999999997</v>
      </c>
      <c r="U7" s="76">
        <v>40.86</v>
      </c>
      <c r="V7" s="76">
        <v>3917</v>
      </c>
      <c r="W7" s="76">
        <v>2.44</v>
      </c>
      <c r="X7" s="76">
        <v>1605.33</v>
      </c>
      <c r="Y7" s="76" t="s">
        <v>102</v>
      </c>
      <c r="Z7" s="76" t="s">
        <v>102</v>
      </c>
      <c r="AA7" s="76" t="s">
        <v>102</v>
      </c>
      <c r="AB7" s="76" t="s">
        <v>102</v>
      </c>
      <c r="AC7" s="76">
        <v>100.47</v>
      </c>
      <c r="AD7" s="76" t="s">
        <v>102</v>
      </c>
      <c r="AE7" s="76" t="s">
        <v>102</v>
      </c>
      <c r="AF7" s="76" t="s">
        <v>102</v>
      </c>
      <c r="AG7" s="76" t="s">
        <v>102</v>
      </c>
      <c r="AH7" s="76">
        <v>103.79</v>
      </c>
      <c r="AI7" s="76">
        <v>105.07</v>
      </c>
      <c r="AJ7" s="76" t="s">
        <v>102</v>
      </c>
      <c r="AK7" s="76" t="s">
        <v>102</v>
      </c>
      <c r="AL7" s="76" t="s">
        <v>102</v>
      </c>
      <c r="AM7" s="76" t="s">
        <v>102</v>
      </c>
      <c r="AN7" s="76">
        <v>6.56</v>
      </c>
      <c r="AO7" s="76" t="s">
        <v>102</v>
      </c>
      <c r="AP7" s="76" t="s">
        <v>102</v>
      </c>
      <c r="AQ7" s="76" t="s">
        <v>102</v>
      </c>
      <c r="AR7" s="76" t="s">
        <v>102</v>
      </c>
      <c r="AS7" s="76">
        <v>53.87</v>
      </c>
      <c r="AT7" s="76">
        <v>63.54</v>
      </c>
      <c r="AU7" s="76" t="s">
        <v>102</v>
      </c>
      <c r="AV7" s="76" t="s">
        <v>102</v>
      </c>
      <c r="AW7" s="76" t="s">
        <v>102</v>
      </c>
      <c r="AX7" s="76" t="s">
        <v>102</v>
      </c>
      <c r="AY7" s="76">
        <v>33.86</v>
      </c>
      <c r="AZ7" s="76" t="s">
        <v>102</v>
      </c>
      <c r="BA7" s="76" t="s">
        <v>102</v>
      </c>
      <c r="BB7" s="76" t="s">
        <v>102</v>
      </c>
      <c r="BC7" s="76" t="s">
        <v>102</v>
      </c>
      <c r="BD7" s="76">
        <v>46.37</v>
      </c>
      <c r="BE7" s="76">
        <v>50.9</v>
      </c>
      <c r="BF7" s="76" t="s">
        <v>102</v>
      </c>
      <c r="BG7" s="76" t="s">
        <v>102</v>
      </c>
      <c r="BH7" s="76" t="s">
        <v>102</v>
      </c>
      <c r="BI7" s="76" t="s">
        <v>102</v>
      </c>
      <c r="BJ7" s="76">
        <v>0</v>
      </c>
      <c r="BK7" s="76" t="s">
        <v>102</v>
      </c>
      <c r="BL7" s="76" t="s">
        <v>102</v>
      </c>
      <c r="BM7" s="76" t="s">
        <v>102</v>
      </c>
      <c r="BN7" s="76" t="s">
        <v>102</v>
      </c>
      <c r="BO7" s="76">
        <v>1062.58</v>
      </c>
      <c r="BP7" s="76">
        <v>1099.1500000000001</v>
      </c>
      <c r="BQ7" s="76" t="s">
        <v>102</v>
      </c>
      <c r="BR7" s="76" t="s">
        <v>102</v>
      </c>
      <c r="BS7" s="76" t="s">
        <v>102</v>
      </c>
      <c r="BT7" s="76" t="s">
        <v>102</v>
      </c>
      <c r="BU7" s="76">
        <v>58.58</v>
      </c>
      <c r="BV7" s="76" t="s">
        <v>102</v>
      </c>
      <c r="BW7" s="76" t="s">
        <v>102</v>
      </c>
      <c r="BX7" s="76" t="s">
        <v>102</v>
      </c>
      <c r="BY7" s="76" t="s">
        <v>102</v>
      </c>
      <c r="BZ7" s="76">
        <v>80.36</v>
      </c>
      <c r="CA7" s="76">
        <v>72.92</v>
      </c>
      <c r="CB7" s="76" t="s">
        <v>102</v>
      </c>
      <c r="CC7" s="76" t="s">
        <v>102</v>
      </c>
      <c r="CD7" s="76" t="s">
        <v>102</v>
      </c>
      <c r="CE7" s="76" t="s">
        <v>102</v>
      </c>
      <c r="CF7" s="76">
        <v>381.42</v>
      </c>
      <c r="CG7" s="76" t="s">
        <v>102</v>
      </c>
      <c r="CH7" s="76" t="s">
        <v>102</v>
      </c>
      <c r="CI7" s="76" t="s">
        <v>102</v>
      </c>
      <c r="CJ7" s="76" t="s">
        <v>102</v>
      </c>
      <c r="CK7" s="76">
        <v>201.33</v>
      </c>
      <c r="CL7" s="76">
        <v>225.78</v>
      </c>
      <c r="CM7" s="76" t="s">
        <v>102</v>
      </c>
      <c r="CN7" s="76" t="s">
        <v>102</v>
      </c>
      <c r="CO7" s="76" t="s">
        <v>102</v>
      </c>
      <c r="CP7" s="76" t="s">
        <v>102</v>
      </c>
      <c r="CQ7" s="76">
        <v>28.76</v>
      </c>
      <c r="CR7" s="76" t="s">
        <v>102</v>
      </c>
      <c r="CS7" s="76" t="s">
        <v>102</v>
      </c>
      <c r="CT7" s="76" t="s">
        <v>102</v>
      </c>
      <c r="CU7" s="76" t="s">
        <v>102</v>
      </c>
      <c r="CV7" s="76">
        <v>44.79</v>
      </c>
      <c r="CW7" s="76">
        <v>43.17</v>
      </c>
      <c r="CX7" s="76" t="s">
        <v>102</v>
      </c>
      <c r="CY7" s="76" t="s">
        <v>102</v>
      </c>
      <c r="CZ7" s="76" t="s">
        <v>102</v>
      </c>
      <c r="DA7" s="76" t="s">
        <v>102</v>
      </c>
      <c r="DB7" s="76">
        <v>92.88</v>
      </c>
      <c r="DC7" s="76" t="s">
        <v>102</v>
      </c>
      <c r="DD7" s="76" t="s">
        <v>102</v>
      </c>
      <c r="DE7" s="76" t="s">
        <v>102</v>
      </c>
      <c r="DF7" s="76" t="s">
        <v>102</v>
      </c>
      <c r="DG7" s="76">
        <v>88.68</v>
      </c>
      <c r="DH7" s="76">
        <v>86.31</v>
      </c>
      <c r="DI7" s="76" t="s">
        <v>102</v>
      </c>
      <c r="DJ7" s="76" t="s">
        <v>102</v>
      </c>
      <c r="DK7" s="76" t="s">
        <v>102</v>
      </c>
      <c r="DL7" s="76" t="s">
        <v>102</v>
      </c>
      <c r="DM7" s="76">
        <v>5.09</v>
      </c>
      <c r="DN7" s="76" t="s">
        <v>102</v>
      </c>
      <c r="DO7" s="76" t="s">
        <v>102</v>
      </c>
      <c r="DP7" s="76" t="s">
        <v>102</v>
      </c>
      <c r="DQ7" s="76" t="s">
        <v>102</v>
      </c>
      <c r="DR7" s="76">
        <v>34.590000000000003</v>
      </c>
      <c r="DS7" s="76">
        <v>30.82</v>
      </c>
      <c r="DT7" s="76" t="s">
        <v>102</v>
      </c>
      <c r="DU7" s="76" t="s">
        <v>102</v>
      </c>
      <c r="DV7" s="76" t="s">
        <v>102</v>
      </c>
      <c r="DW7" s="76" t="s">
        <v>102</v>
      </c>
      <c r="DX7" s="76">
        <v>0</v>
      </c>
      <c r="DY7" s="76" t="s">
        <v>102</v>
      </c>
      <c r="DZ7" s="76" t="s">
        <v>102</v>
      </c>
      <c r="EA7" s="76" t="s">
        <v>102</v>
      </c>
      <c r="EB7" s="76" t="s">
        <v>102</v>
      </c>
      <c r="EC7" s="76">
        <v>0.1</v>
      </c>
      <c r="ED7" s="76">
        <v>6.e-002</v>
      </c>
      <c r="EE7" s="76" t="s">
        <v>102</v>
      </c>
      <c r="EF7" s="76" t="s">
        <v>102</v>
      </c>
      <c r="EG7" s="76" t="s">
        <v>102</v>
      </c>
      <c r="EH7" s="76" t="s">
        <v>102</v>
      </c>
      <c r="EI7" s="76">
        <v>0</v>
      </c>
      <c r="EJ7" s="76" t="s">
        <v>102</v>
      </c>
      <c r="EK7" s="76" t="s">
        <v>102</v>
      </c>
      <c r="EL7" s="76" t="s">
        <v>102</v>
      </c>
      <c r="EM7" s="76" t="s">
        <v>102</v>
      </c>
      <c r="EN7" s="76">
        <v>0.27</v>
      </c>
      <c r="EO7" s="76">
        <v>0.15</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103</v>
      </c>
      <c r="C9" s="63" t="s">
        <v>104</v>
      </c>
      <c r="D9" s="63" t="s">
        <v>105</v>
      </c>
      <c r="E9" s="63" t="s">
        <v>107</v>
      </c>
      <c r="F9" s="63" t="s">
        <v>108</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35</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109</v>
      </c>
    </row>
    <row r="12" spans="1:148">
      <c r="B12">
        <v>1</v>
      </c>
      <c r="C12">
        <v>1</v>
      </c>
      <c r="D12">
        <v>2</v>
      </c>
      <c r="E12">
        <v>3</v>
      </c>
      <c r="F12">
        <v>4</v>
      </c>
      <c r="G12" t="s">
        <v>110</v>
      </c>
    </row>
    <row r="13" spans="1:148">
      <c r="B13" t="s">
        <v>111</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Takeshi-Takeuchi</cp:lastModifiedBy>
  <dcterms:created xsi:type="dcterms:W3CDTF">2025-12-23T06:12:33Z</dcterms:created>
  <dcterms:modified xsi:type="dcterms:W3CDTF">2026-04-27T07:48:05Z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2026-04-27T07:48:05Z</vt:filetime>
  </property>
</Properties>
</file>