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X5wDTnr8gldsOd2vwcIa2GN5zY4xEfRvUK/IrelzTMA3OfNco1Mb4b8u321yO6fDM6PF5zhu974f3gg4C9nig==" workbookSaltValue="Lf+s69HZRBiCxMYt08izqQ=="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<sst xmlns="http://schemas.openxmlformats.org/spreadsheetml/2006/main" xmlns:r="http://schemas.openxmlformats.org/officeDocument/2006/relationships" count="114" uniqueCount="114">
  <si>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</si>
  <si>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</si>
  <si>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</si>
  <si>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</si>
  <si>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</si>
  <si>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</si>
  <si>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</si>
  <si>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</si>
  <si>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</si>
  <si>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</si>
  <si>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</si>
  <si>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</si>
  <si>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</si>
  <si>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</si>
  <si>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</si>
  <si>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</si>
  <si>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</si>
  <si>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</si>
  <si>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</si>
  <si>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</si>
  <si>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</si>
  <si>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</si>
  <si>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</si>
  <si>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</si>
  <si>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</si>
  <si>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</si>
  <si>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</si>
  <si>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</si>
  <si>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</si>
  <si>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</si>
  <si>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</si>
  <si>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</si>
  <si>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</si>
  <si>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</si>
  <si>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</si>
  <si>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</si>
  <si>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</si>
  <si>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</si>
  <si>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</si>
  <si>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</si>
  <si>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</si>
  <si>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</si>
  <si>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</si>
  <si>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</si>
  <si>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</si>
  <si>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</si>
  <si>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</si>
  <si>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</si>
  <si>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</si>
  <si>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</si>
  <si>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</si>
  <si>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</si>
  <si>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</si>
  <si>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</si>
  <si>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</si>
  <si>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</si>
  <si>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</si>
  <si>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</si>
  <si>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</si>
  <si>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</si>
  <si>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</si>
  <si>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</si>
  <si>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</si>
  <si>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</si>
  <si>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</si>
  <si>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</si>
  <si>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</si>
  <si>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</si>
  <si>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</si>
  <si>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</si>
  <si>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</si>
  <si>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</si>
  <si>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</si>
  <si>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</si>
  <si>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</si>
  <si>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</si>
  <si>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</si>
  <si>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</si>
  <si>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</si>
  <si>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</si>
  <si>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</si>
  <si>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</si>
  <si>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</si>
  <si>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</si>
  <si>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</si>
  <si>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</si>
  <si>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</si>
  <si>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</si>
  <si>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</si>
  <si>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</si>
  <si>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</si>
  <si>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</si>
  <si>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</si>
  <si>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</si>
  <si>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</si>
  <si>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京都府　京丹波町</t>
  </si>
  <si>
    <t>法適用</t>
  </si>
  <si>
    <t>下水道事業</t>
  </si>
  <si>
    <t>農業集落排水</t>
  </si>
  <si>
    <t>F1</t>
  </si>
  <si>
    <t>自治体職員</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</si>
  <si>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</si>
  <si>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</si>
  <si>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</si>
  <si>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</si>
  <si>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</si>
  <si>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</si>
  <si>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</si>
  <si>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</si>
  <si>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</si>
  <si>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</si>
  <si>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本町の下水道使用料は、全国平均よりも相当高額な料金体系となっているが、一般会計から基準外の繰入をしなければ赤字となるような経営状況である。
　特に処理施設の老朽化対策コストが増加傾向にあるため、今後の管渠更新も見据え、安定した経営を持続するため、より最適な処理方法及び適正規模運営を検討・実施していく必要がある。
　また、根底にある人口減少問題については、町全体で連携を図りながら移住定住対策を講じ推進していく必要がある。　</t>
  </si>
  <si>
    <t>①平成以降に整備した有形固定資産が多いため、類似団体、全国平均と比較すると低い数値となっている。
②③最も早い供用開始から37年が過ぎたところであるため、耐用年数を経過しておらず、現時点では管渠の更新・老朽化対策は必要ないが、今後発生する管渠老朽化に備え対策を検討していく必要がある。</t>
  </si>
  <si>
    <t>①収益については、一般会計からの繰入金に依存し例年並みの収益で100％に満たない状況である。繰入金を削減出来るよう経費削減等に取り組む必要がある。
②令和6年度は法適用初年度であり、特別損失を計上したことで、欠損金が発生している。
③法適用初年度であり、預金現金を多く保有していないことから、今後の推移を見守る必要がある。
④平成28年度から営業収益で賄えない企業債償還金全額を基準内繰入（分流式下水道等）に改めたことから0％となっている。
⑤使用料が高いが、全国平均及び類似団体平均よりも回収率は低い。年々増加している汚水処理費を使用料で賄えておらず、一般会計からの繰入金で補っている。
⑥有収水量は少し減少し、汚水処理費については増加したため前年度よりも増加した。全国平均を上回っており、今後も維持管理費の削減や有収水量の増加を見通した取組みが必要となってくる。
⑦水洗化率が94.97%であるにもかかわらず、施設利用率が42.60%と低くなっている。これは、計画の時点より人口が減少していることが一因と考えられる。
⑧全国平均及び類似団体平均より水洗化率は高くなっている。今後も未接続家庭への啓発活動に取り組む必要がある。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</si>
</sst>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8" fillId="0" borderId="1"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94.97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90.86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49.02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41.69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36.69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607.79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1" sqref="B1"/>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京丹波町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自治体職員</v>
      </c>
      <c r="AE8" s="20"/>
      <c r="AF8" s="20"/>
      <c r="AG8" s="20"/>
      <c r="AH8" s="20"/>
      <c r="AI8" s="20"/>
      <c r="AJ8" s="20"/>
      <c r="AK8" s="3"/>
      <c r="AL8" s="21">
        <f>データ!S6</f>
        <v>12384</v>
      </c>
      <c r="AM8" s="21"/>
      <c r="AN8" s="21"/>
      <c r="AO8" s="21"/>
      <c r="AP8" s="21"/>
      <c r="AQ8" s="21"/>
      <c r="AR8" s="21"/>
      <c r="AS8" s="21"/>
      <c r="AT8" s="7">
        <f>データ!T6</f>
        <v>303.08999999999997</v>
      </c>
      <c r="AU8" s="7"/>
      <c r="AV8" s="7"/>
      <c r="AW8" s="7"/>
      <c r="AX8" s="7"/>
      <c r="AY8" s="7"/>
      <c r="AZ8" s="7"/>
      <c r="BA8" s="7"/>
      <c r="BB8" s="7">
        <f>データ!U6</f>
        <v>40.86</v>
      </c>
      <c r="BC8" s="7"/>
      <c r="BD8" s="7"/>
      <c r="BE8" s="7"/>
      <c r="BF8" s="7"/>
      <c r="BG8" s="7"/>
      <c r="BH8" s="7"/>
      <c r="BI8" s="7"/>
      <c r="BJ8" s="3"/>
      <c r="BK8" s="3"/>
      <c r="BL8" s="27" t="s">
        <v>13</v>
      </c>
      <c r="BM8" s="39"/>
      <c r="BN8" s="48"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24</v>
      </c>
      <c r="Q9" s="5"/>
      <c r="R9" s="5"/>
      <c r="S9" s="5"/>
      <c r="T9" s="5"/>
      <c r="U9" s="5"/>
      <c r="V9" s="5"/>
      <c r="W9" s="5" t="s">
        <v>27</v>
      </c>
      <c r="X9" s="5"/>
      <c r="Y9" s="5"/>
      <c r="Z9" s="5"/>
      <c r="AA9" s="5"/>
      <c r="AB9" s="5"/>
      <c r="AC9" s="5"/>
      <c r="AD9" s="5" t="s">
        <v>22</v>
      </c>
      <c r="AE9" s="5"/>
      <c r="AF9" s="5"/>
      <c r="AG9" s="5"/>
      <c r="AH9" s="5"/>
      <c r="AI9" s="5"/>
      <c r="AJ9" s="5"/>
      <c r="AK9" s="3"/>
      <c r="AL9" s="5" t="s">
        <v>29</v>
      </c>
      <c r="AM9" s="5"/>
      <c r="AN9" s="5"/>
      <c r="AO9" s="5"/>
      <c r="AP9" s="5"/>
      <c r="AQ9" s="5"/>
      <c r="AR9" s="5"/>
      <c r="AS9" s="5"/>
      <c r="AT9" s="5" t="s">
        <v>30</v>
      </c>
      <c r="AU9" s="5"/>
      <c r="AV9" s="5"/>
      <c r="AW9" s="5"/>
      <c r="AX9" s="5"/>
      <c r="AY9" s="5"/>
      <c r="AZ9" s="5"/>
      <c r="BA9" s="5"/>
      <c r="BB9" s="5" t="s">
        <v>31</v>
      </c>
      <c r="BC9" s="5"/>
      <c r="BD9" s="5"/>
      <c r="BE9" s="5"/>
      <c r="BF9" s="5"/>
      <c r="BG9" s="5"/>
      <c r="BH9" s="5"/>
      <c r="BI9" s="5"/>
      <c r="BJ9" s="3"/>
      <c r="BK9" s="3"/>
      <c r="BL9" s="28" t="s">
        <v>34</v>
      </c>
      <c r="BM9" s="40"/>
      <c r="BN9" s="49"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58.88</v>
      </c>
      <c r="J10" s="7"/>
      <c r="K10" s="7"/>
      <c r="L10" s="7"/>
      <c r="M10" s="7"/>
      <c r="N10" s="7"/>
      <c r="O10" s="7"/>
      <c r="P10" s="7">
        <f>データ!P6</f>
        <v>31.33</v>
      </c>
      <c r="Q10" s="7"/>
      <c r="R10" s="7"/>
      <c r="S10" s="7"/>
      <c r="T10" s="7"/>
      <c r="U10" s="7"/>
      <c r="V10" s="7"/>
      <c r="W10" s="7">
        <f>データ!Q6</f>
        <v>100</v>
      </c>
      <c r="X10" s="7"/>
      <c r="Y10" s="7"/>
      <c r="Z10" s="7"/>
      <c r="AA10" s="7"/>
      <c r="AB10" s="7"/>
      <c r="AC10" s="7"/>
      <c r="AD10" s="21">
        <f>データ!R6</f>
        <v>4180</v>
      </c>
      <c r="AE10" s="21"/>
      <c r="AF10" s="21"/>
      <c r="AG10" s="21"/>
      <c r="AH10" s="21"/>
      <c r="AI10" s="21"/>
      <c r="AJ10" s="21"/>
      <c r="AK10" s="2"/>
      <c r="AL10" s="21">
        <f>データ!V6</f>
        <v>3839</v>
      </c>
      <c r="AM10" s="21"/>
      <c r="AN10" s="21"/>
      <c r="AO10" s="21"/>
      <c r="AP10" s="21"/>
      <c r="AQ10" s="21"/>
      <c r="AR10" s="21"/>
      <c r="AS10" s="21"/>
      <c r="AT10" s="7">
        <f>データ!W6</f>
        <v>3.07</v>
      </c>
      <c r="AU10" s="7"/>
      <c r="AV10" s="7"/>
      <c r="AW10" s="7"/>
      <c r="AX10" s="7"/>
      <c r="AY10" s="7"/>
      <c r="AZ10" s="7"/>
      <c r="BA10" s="7"/>
      <c r="BB10" s="7">
        <f>データ!X6</f>
        <v>1250.49</v>
      </c>
      <c r="BC10" s="7"/>
      <c r="BD10" s="7"/>
      <c r="BE10" s="7"/>
      <c r="BF10" s="7"/>
      <c r="BG10" s="7"/>
      <c r="BH10" s="7"/>
      <c r="BI10" s="7"/>
      <c r="BJ10" s="2"/>
      <c r="BK10" s="2"/>
      <c r="BL10" s="29" t="s">
        <v>37</v>
      </c>
      <c r="BM10" s="41"/>
      <c r="BN10" s="50"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26</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111</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46</v>
      </c>
      <c r="F84" s="12" t="s">
        <v>48</v>
      </c>
      <c r="G84" s="12" t="s">
        <v>49</v>
      </c>
      <c r="H84" s="12" t="s">
        <v>43</v>
      </c>
      <c r="I84" s="12" t="s">
        <v>11</v>
      </c>
      <c r="J84" s="12" t="s">
        <v>50</v>
      </c>
      <c r="K84" s="12" t="s">
        <v>51</v>
      </c>
      <c r="L84" s="12" t="s">
        <v>32</v>
      </c>
      <c r="M84" s="12" t="s">
        <v>36</v>
      </c>
      <c r="N84" s="12" t="s">
        <v>52</v>
      </c>
      <c r="O84" s="12" t="s">
        <v>54</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c3jy+rc4TZ2BFnJBwhBlia+xI1aTbfrdNe2u8cTmOUbEWUuSgt1RYd4fGUbv6RJmFFyQ0J2+sE8BrfK7j/kDQ==" saltValue="maQ6rFq+7p4F5saOvwxhH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33</v>
      </c>
      <c r="C3" s="64" t="s">
        <v>59</v>
      </c>
      <c r="D3" s="64" t="s">
        <v>39</v>
      </c>
      <c r="E3" s="64" t="s">
        <v>6</v>
      </c>
      <c r="F3" s="64" t="s">
        <v>5</v>
      </c>
      <c r="G3" s="64" t="s">
        <v>25</v>
      </c>
      <c r="H3" s="70" t="s">
        <v>60</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9</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15</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7</v>
      </c>
      <c r="N5" s="72" t="s">
        <v>73</v>
      </c>
      <c r="O5" s="72" t="s">
        <v>74</v>
      </c>
      <c r="P5" s="72" t="s">
        <v>75</v>
      </c>
      <c r="Q5" s="72" t="s">
        <v>76</v>
      </c>
      <c r="R5" s="72" t="s">
        <v>77</v>
      </c>
      <c r="S5" s="72" t="s">
        <v>78</v>
      </c>
      <c r="T5" s="72" t="s">
        <v>79</v>
      </c>
      <c r="U5" s="72" t="s">
        <v>1</v>
      </c>
      <c r="V5" s="72" t="s">
        <v>80</v>
      </c>
      <c r="W5" s="72" t="s">
        <v>81</v>
      </c>
      <c r="X5" s="72" t="s">
        <v>82</v>
      </c>
      <c r="Y5" s="72" t="s">
        <v>83</v>
      </c>
      <c r="Z5" s="72" t="s">
        <v>84</v>
      </c>
      <c r="AA5" s="72" t="s">
        <v>85</v>
      </c>
      <c r="AB5" s="72" t="s">
        <v>86</v>
      </c>
      <c r="AC5" s="72" t="s">
        <v>87</v>
      </c>
      <c r="AD5" s="72" t="s">
        <v>88</v>
      </c>
      <c r="AE5" s="72" t="s">
        <v>90</v>
      </c>
      <c r="AF5" s="72" t="s">
        <v>91</v>
      </c>
      <c r="AG5" s="72" t="s">
        <v>92</v>
      </c>
      <c r="AH5" s="72" t="s">
        <v>93</v>
      </c>
      <c r="AI5" s="72" t="s">
        <v>45</v>
      </c>
      <c r="AJ5" s="72" t="s">
        <v>83</v>
      </c>
      <c r="AK5" s="72" t="s">
        <v>84</v>
      </c>
      <c r="AL5" s="72" t="s">
        <v>85</v>
      </c>
      <c r="AM5" s="72" t="s">
        <v>86</v>
      </c>
      <c r="AN5" s="72" t="s">
        <v>87</v>
      </c>
      <c r="AO5" s="72" t="s">
        <v>88</v>
      </c>
      <c r="AP5" s="72" t="s">
        <v>90</v>
      </c>
      <c r="AQ5" s="72" t="s">
        <v>91</v>
      </c>
      <c r="AR5" s="72" t="s">
        <v>92</v>
      </c>
      <c r="AS5" s="72" t="s">
        <v>93</v>
      </c>
      <c r="AT5" s="72" t="s">
        <v>89</v>
      </c>
      <c r="AU5" s="72" t="s">
        <v>83</v>
      </c>
      <c r="AV5" s="72" t="s">
        <v>84</v>
      </c>
      <c r="AW5" s="72" t="s">
        <v>85</v>
      </c>
      <c r="AX5" s="72" t="s">
        <v>86</v>
      </c>
      <c r="AY5" s="72" t="s">
        <v>87</v>
      </c>
      <c r="AZ5" s="72" t="s">
        <v>88</v>
      </c>
      <c r="BA5" s="72" t="s">
        <v>90</v>
      </c>
      <c r="BB5" s="72" t="s">
        <v>91</v>
      </c>
      <c r="BC5" s="72" t="s">
        <v>92</v>
      </c>
      <c r="BD5" s="72" t="s">
        <v>93</v>
      </c>
      <c r="BE5" s="72" t="s">
        <v>89</v>
      </c>
      <c r="BF5" s="72" t="s">
        <v>83</v>
      </c>
      <c r="BG5" s="72" t="s">
        <v>84</v>
      </c>
      <c r="BH5" s="72" t="s">
        <v>85</v>
      </c>
      <c r="BI5" s="72" t="s">
        <v>86</v>
      </c>
      <c r="BJ5" s="72" t="s">
        <v>87</v>
      </c>
      <c r="BK5" s="72" t="s">
        <v>88</v>
      </c>
      <c r="BL5" s="72" t="s">
        <v>90</v>
      </c>
      <c r="BM5" s="72" t="s">
        <v>91</v>
      </c>
      <c r="BN5" s="72" t="s">
        <v>92</v>
      </c>
      <c r="BO5" s="72" t="s">
        <v>93</v>
      </c>
      <c r="BP5" s="72" t="s">
        <v>89</v>
      </c>
      <c r="BQ5" s="72" t="s">
        <v>83</v>
      </c>
      <c r="BR5" s="72" t="s">
        <v>84</v>
      </c>
      <c r="BS5" s="72" t="s">
        <v>85</v>
      </c>
      <c r="BT5" s="72" t="s">
        <v>86</v>
      </c>
      <c r="BU5" s="72" t="s">
        <v>87</v>
      </c>
      <c r="BV5" s="72" t="s">
        <v>88</v>
      </c>
      <c r="BW5" s="72" t="s">
        <v>90</v>
      </c>
      <c r="BX5" s="72" t="s">
        <v>91</v>
      </c>
      <c r="BY5" s="72" t="s">
        <v>92</v>
      </c>
      <c r="BZ5" s="72" t="s">
        <v>93</v>
      </c>
      <c r="CA5" s="72" t="s">
        <v>89</v>
      </c>
      <c r="CB5" s="72" t="s">
        <v>83</v>
      </c>
      <c r="CC5" s="72" t="s">
        <v>84</v>
      </c>
      <c r="CD5" s="72" t="s">
        <v>85</v>
      </c>
      <c r="CE5" s="72" t="s">
        <v>86</v>
      </c>
      <c r="CF5" s="72" t="s">
        <v>87</v>
      </c>
      <c r="CG5" s="72" t="s">
        <v>88</v>
      </c>
      <c r="CH5" s="72" t="s">
        <v>90</v>
      </c>
      <c r="CI5" s="72" t="s">
        <v>91</v>
      </c>
      <c r="CJ5" s="72" t="s">
        <v>92</v>
      </c>
      <c r="CK5" s="72" t="s">
        <v>93</v>
      </c>
      <c r="CL5" s="72" t="s">
        <v>89</v>
      </c>
      <c r="CM5" s="72" t="s">
        <v>83</v>
      </c>
      <c r="CN5" s="72" t="s">
        <v>84</v>
      </c>
      <c r="CO5" s="72" t="s">
        <v>85</v>
      </c>
      <c r="CP5" s="72" t="s">
        <v>86</v>
      </c>
      <c r="CQ5" s="72" t="s">
        <v>87</v>
      </c>
      <c r="CR5" s="72" t="s">
        <v>88</v>
      </c>
      <c r="CS5" s="72" t="s">
        <v>90</v>
      </c>
      <c r="CT5" s="72" t="s">
        <v>91</v>
      </c>
      <c r="CU5" s="72" t="s">
        <v>92</v>
      </c>
      <c r="CV5" s="72" t="s">
        <v>93</v>
      </c>
      <c r="CW5" s="72" t="s">
        <v>89</v>
      </c>
      <c r="CX5" s="72" t="s">
        <v>83</v>
      </c>
      <c r="CY5" s="72" t="s">
        <v>84</v>
      </c>
      <c r="CZ5" s="72" t="s">
        <v>85</v>
      </c>
      <c r="DA5" s="72" t="s">
        <v>86</v>
      </c>
      <c r="DB5" s="72" t="s">
        <v>87</v>
      </c>
      <c r="DC5" s="72" t="s">
        <v>88</v>
      </c>
      <c r="DD5" s="72" t="s">
        <v>90</v>
      </c>
      <c r="DE5" s="72" t="s">
        <v>91</v>
      </c>
      <c r="DF5" s="72" t="s">
        <v>92</v>
      </c>
      <c r="DG5" s="72" t="s">
        <v>93</v>
      </c>
      <c r="DH5" s="72" t="s">
        <v>89</v>
      </c>
      <c r="DI5" s="72" t="s">
        <v>83</v>
      </c>
      <c r="DJ5" s="72" t="s">
        <v>84</v>
      </c>
      <c r="DK5" s="72" t="s">
        <v>85</v>
      </c>
      <c r="DL5" s="72" t="s">
        <v>86</v>
      </c>
      <c r="DM5" s="72" t="s">
        <v>87</v>
      </c>
      <c r="DN5" s="72" t="s">
        <v>88</v>
      </c>
      <c r="DO5" s="72" t="s">
        <v>90</v>
      </c>
      <c r="DP5" s="72" t="s">
        <v>91</v>
      </c>
      <c r="DQ5" s="72" t="s">
        <v>92</v>
      </c>
      <c r="DR5" s="72" t="s">
        <v>93</v>
      </c>
      <c r="DS5" s="72" t="s">
        <v>89</v>
      </c>
      <c r="DT5" s="72" t="s">
        <v>83</v>
      </c>
      <c r="DU5" s="72" t="s">
        <v>84</v>
      </c>
      <c r="DV5" s="72" t="s">
        <v>85</v>
      </c>
      <c r="DW5" s="72" t="s">
        <v>86</v>
      </c>
      <c r="DX5" s="72" t="s">
        <v>87</v>
      </c>
      <c r="DY5" s="72" t="s">
        <v>88</v>
      </c>
      <c r="DZ5" s="72" t="s">
        <v>90</v>
      </c>
      <c r="EA5" s="72" t="s">
        <v>91</v>
      </c>
      <c r="EB5" s="72" t="s">
        <v>92</v>
      </c>
      <c r="EC5" s="72" t="s">
        <v>93</v>
      </c>
      <c r="ED5" s="72" t="s">
        <v>89</v>
      </c>
      <c r="EE5" s="72" t="s">
        <v>83</v>
      </c>
      <c r="EF5" s="72" t="s">
        <v>84</v>
      </c>
      <c r="EG5" s="72" t="s">
        <v>85</v>
      </c>
      <c r="EH5" s="72" t="s">
        <v>86</v>
      </c>
      <c r="EI5" s="72" t="s">
        <v>87</v>
      </c>
      <c r="EJ5" s="72" t="s">
        <v>88</v>
      </c>
      <c r="EK5" s="72" t="s">
        <v>90</v>
      </c>
      <c r="EL5" s="72" t="s">
        <v>91</v>
      </c>
      <c r="EM5" s="72" t="s">
        <v>92</v>
      </c>
      <c r="EN5" s="72" t="s">
        <v>93</v>
      </c>
      <c r="EO5" s="72" t="s">
        <v>89</v>
      </c>
    </row>
    <row r="6" spans="1:148" s="61" customFormat="1">
      <c r="A6" s="62" t="s">
        <v>94</v>
      </c>
      <c r="B6" s="67">
        <f t="shared" ref="B6:X6" si="1">B7</f>
        <v>2024</v>
      </c>
      <c r="C6" s="67">
        <f t="shared" si="1"/>
        <v>264075</v>
      </c>
      <c r="D6" s="67">
        <f t="shared" si="1"/>
        <v>46</v>
      </c>
      <c r="E6" s="67">
        <f t="shared" si="1"/>
        <v>17</v>
      </c>
      <c r="F6" s="67">
        <f t="shared" si="1"/>
        <v>5</v>
      </c>
      <c r="G6" s="67">
        <f t="shared" si="1"/>
        <v>0</v>
      </c>
      <c r="H6" s="67" t="str">
        <f t="shared" si="1"/>
        <v>京都府　京丹波町</v>
      </c>
      <c r="I6" s="67" t="str">
        <f t="shared" si="1"/>
        <v>法適用</v>
      </c>
      <c r="J6" s="67" t="str">
        <f t="shared" si="1"/>
        <v>下水道事業</v>
      </c>
      <c r="K6" s="67" t="str">
        <f t="shared" si="1"/>
        <v>農業集落排水</v>
      </c>
      <c r="L6" s="67" t="str">
        <f t="shared" si="1"/>
        <v>F1</v>
      </c>
      <c r="M6" s="67" t="str">
        <f t="shared" si="1"/>
        <v>自治体職員</v>
      </c>
      <c r="N6" s="75" t="str">
        <f t="shared" si="1"/>
        <v>-</v>
      </c>
      <c r="O6" s="75">
        <f t="shared" si="1"/>
        <v>58.88</v>
      </c>
      <c r="P6" s="75">
        <f t="shared" si="1"/>
        <v>31.33</v>
      </c>
      <c r="Q6" s="75">
        <f t="shared" si="1"/>
        <v>100</v>
      </c>
      <c r="R6" s="75">
        <f t="shared" si="1"/>
        <v>4180</v>
      </c>
      <c r="S6" s="75">
        <f t="shared" si="1"/>
        <v>12384</v>
      </c>
      <c r="T6" s="75">
        <f t="shared" si="1"/>
        <v>303.08999999999997</v>
      </c>
      <c r="U6" s="75">
        <f t="shared" si="1"/>
        <v>40.86</v>
      </c>
      <c r="V6" s="75">
        <f t="shared" si="1"/>
        <v>3839</v>
      </c>
      <c r="W6" s="75">
        <f t="shared" si="1"/>
        <v>3.07</v>
      </c>
      <c r="X6" s="75">
        <f t="shared" si="1"/>
        <v>1250.49</v>
      </c>
      <c r="Y6" s="83" t="str">
        <f t="shared" ref="Y6:AH6" si="2">IF(Y7="",NA(),Y7)</f>
        <v>-</v>
      </c>
      <c r="Z6" s="83" t="str">
        <f t="shared" si="2"/>
        <v>-</v>
      </c>
      <c r="AA6" s="83" t="str">
        <f t="shared" si="2"/>
        <v>-</v>
      </c>
      <c r="AB6" s="83" t="str">
        <f t="shared" si="2"/>
        <v>-</v>
      </c>
      <c r="AC6" s="83">
        <f t="shared" si="2"/>
        <v>90.86</v>
      </c>
      <c r="AD6" s="83" t="str">
        <f t="shared" si="2"/>
        <v>-</v>
      </c>
      <c r="AE6" s="83" t="str">
        <f t="shared" si="2"/>
        <v>-</v>
      </c>
      <c r="AF6" s="83" t="str">
        <f t="shared" si="2"/>
        <v>-</v>
      </c>
      <c r="AG6" s="83" t="str">
        <f t="shared" si="2"/>
        <v>-</v>
      </c>
      <c r="AH6" s="83">
        <f t="shared" si="2"/>
        <v>103.04</v>
      </c>
      <c r="AI6" s="75" t="str">
        <f>IF(AI7="","",IF(AI7="-","【-】","【"&amp;SUBSTITUTE(TEXT(AI7,"#,##0.00"),"-","△")&amp;"】"))</f>
        <v>【104.30】</v>
      </c>
      <c r="AJ6" s="83" t="str">
        <f t="shared" ref="AJ6:AS6" si="3">IF(AJ7="",NA(),AJ7)</f>
        <v>-</v>
      </c>
      <c r="AK6" s="83" t="str">
        <f t="shared" si="3"/>
        <v>-</v>
      </c>
      <c r="AL6" s="83" t="str">
        <f t="shared" si="3"/>
        <v>-</v>
      </c>
      <c r="AM6" s="83" t="str">
        <f t="shared" si="3"/>
        <v>-</v>
      </c>
      <c r="AN6" s="83">
        <f t="shared" si="3"/>
        <v>49.02</v>
      </c>
      <c r="AO6" s="83" t="str">
        <f t="shared" si="3"/>
        <v>-</v>
      </c>
      <c r="AP6" s="83" t="str">
        <f t="shared" si="3"/>
        <v>-</v>
      </c>
      <c r="AQ6" s="83" t="str">
        <f t="shared" si="3"/>
        <v>-</v>
      </c>
      <c r="AR6" s="83" t="str">
        <f t="shared" si="3"/>
        <v>-</v>
      </c>
      <c r="AS6" s="83">
        <f t="shared" si="3"/>
        <v>100.31</v>
      </c>
      <c r="AT6" s="75" t="str">
        <f>IF(AT7="","",IF(AT7="-","【-】","【"&amp;SUBSTITUTE(TEXT(AT7,"#,##0.00"),"-","△")&amp;"】"))</f>
        <v>【102.74】</v>
      </c>
      <c r="AU6" s="83" t="str">
        <f t="shared" ref="AU6:BD6" si="4">IF(AU7="",NA(),AU7)</f>
        <v>-</v>
      </c>
      <c r="AV6" s="83" t="str">
        <f t="shared" si="4"/>
        <v>-</v>
      </c>
      <c r="AW6" s="83" t="str">
        <f t="shared" si="4"/>
        <v>-</v>
      </c>
      <c r="AX6" s="83" t="str">
        <f t="shared" si="4"/>
        <v>-</v>
      </c>
      <c r="AY6" s="83">
        <f t="shared" si="4"/>
        <v>41.69</v>
      </c>
      <c r="AZ6" s="83" t="str">
        <f t="shared" si="4"/>
        <v>-</v>
      </c>
      <c r="BA6" s="83" t="str">
        <f t="shared" si="4"/>
        <v>-</v>
      </c>
      <c r="BB6" s="83" t="str">
        <f t="shared" si="4"/>
        <v>-</v>
      </c>
      <c r="BC6" s="83" t="str">
        <f t="shared" si="4"/>
        <v>-</v>
      </c>
      <c r="BD6" s="83">
        <f t="shared" si="4"/>
        <v>41.03</v>
      </c>
      <c r="BE6" s="75" t="str">
        <f>IF(BE7="","",IF(BE7="-","【-】","【"&amp;SUBSTITUTE(TEXT(BE7,"#,##0.00"),"-","△")&amp;"】"))</f>
        <v>【47.19】</v>
      </c>
      <c r="BF6" s="83" t="str">
        <f t="shared" ref="BF6:BO6" si="5">IF(BF7="",NA(),BF7)</f>
        <v>-</v>
      </c>
      <c r="BG6" s="83" t="str">
        <f t="shared" si="5"/>
        <v>-</v>
      </c>
      <c r="BH6" s="83" t="str">
        <f t="shared" si="5"/>
        <v>-</v>
      </c>
      <c r="BI6" s="83" t="str">
        <f t="shared" si="5"/>
        <v>-</v>
      </c>
      <c r="BJ6" s="75">
        <f t="shared" si="5"/>
        <v>0</v>
      </c>
      <c r="BK6" s="83" t="str">
        <f t="shared" si="5"/>
        <v>-</v>
      </c>
      <c r="BL6" s="83" t="str">
        <f t="shared" si="5"/>
        <v>-</v>
      </c>
      <c r="BM6" s="83" t="str">
        <f t="shared" si="5"/>
        <v>-</v>
      </c>
      <c r="BN6" s="83" t="str">
        <f t="shared" si="5"/>
        <v>-</v>
      </c>
      <c r="BO6" s="83">
        <f t="shared" si="5"/>
        <v>796.8</v>
      </c>
      <c r="BP6" s="75" t="str">
        <f>IF(BP7="","",IF(BP7="-","【-】","【"&amp;SUBSTITUTE(TEXT(BP7,"#,##0.00"),"-","△")&amp;"】"))</f>
        <v>【798.10】</v>
      </c>
      <c r="BQ6" s="83" t="str">
        <f t="shared" ref="BQ6:BZ6" si="6">IF(BQ7="",NA(),BQ7)</f>
        <v>-</v>
      </c>
      <c r="BR6" s="83" t="str">
        <f t="shared" si="6"/>
        <v>-</v>
      </c>
      <c r="BS6" s="83" t="str">
        <f t="shared" si="6"/>
        <v>-</v>
      </c>
      <c r="BT6" s="83" t="str">
        <f t="shared" si="6"/>
        <v>-</v>
      </c>
      <c r="BU6" s="83">
        <f t="shared" si="6"/>
        <v>36.69</v>
      </c>
      <c r="BV6" s="83" t="str">
        <f t="shared" si="6"/>
        <v>-</v>
      </c>
      <c r="BW6" s="83" t="str">
        <f t="shared" si="6"/>
        <v>-</v>
      </c>
      <c r="BX6" s="83" t="str">
        <f t="shared" si="6"/>
        <v>-</v>
      </c>
      <c r="BY6" s="83" t="str">
        <f t="shared" si="6"/>
        <v>-</v>
      </c>
      <c r="BZ6" s="83">
        <f t="shared" si="6"/>
        <v>58.41</v>
      </c>
      <c r="CA6" s="75" t="str">
        <f>IF(CA7="","",IF(CA7="-","【-】","【"&amp;SUBSTITUTE(TEXT(CA7,"#,##0.00"),"-","△")&amp;"】"))</f>
        <v>【54.51】</v>
      </c>
      <c r="CB6" s="83" t="str">
        <f t="shared" ref="CB6:CK6" si="7">IF(CB7="",NA(),CB7)</f>
        <v>-</v>
      </c>
      <c r="CC6" s="83" t="str">
        <f t="shared" si="7"/>
        <v>-</v>
      </c>
      <c r="CD6" s="83" t="str">
        <f t="shared" si="7"/>
        <v>-</v>
      </c>
      <c r="CE6" s="83" t="str">
        <f t="shared" si="7"/>
        <v>-</v>
      </c>
      <c r="CF6" s="83">
        <f t="shared" si="7"/>
        <v>607.79</v>
      </c>
      <c r="CG6" s="83" t="str">
        <f t="shared" si="7"/>
        <v>-</v>
      </c>
      <c r="CH6" s="83" t="str">
        <f t="shared" si="7"/>
        <v>-</v>
      </c>
      <c r="CI6" s="83" t="str">
        <f t="shared" si="7"/>
        <v>-</v>
      </c>
      <c r="CJ6" s="83" t="str">
        <f t="shared" si="7"/>
        <v>-</v>
      </c>
      <c r="CK6" s="83">
        <f t="shared" si="7"/>
        <v>267.33999999999997</v>
      </c>
      <c r="CL6" s="75" t="str">
        <f>IF(CL7="","",IF(CL7="-","【-】","【"&amp;SUBSTITUTE(TEXT(CL7,"#,##0.00"),"-","△")&amp;"】"))</f>
        <v>【286.33】</v>
      </c>
      <c r="CM6" s="83" t="str">
        <f t="shared" ref="CM6:CV6" si="8">IF(CM7="",NA(),CM7)</f>
        <v>-</v>
      </c>
      <c r="CN6" s="83" t="str">
        <f t="shared" si="8"/>
        <v>-</v>
      </c>
      <c r="CO6" s="83" t="str">
        <f t="shared" si="8"/>
        <v>-</v>
      </c>
      <c r="CP6" s="83" t="str">
        <f t="shared" si="8"/>
        <v>-</v>
      </c>
      <c r="CQ6" s="83">
        <f t="shared" si="8"/>
        <v>42.6</v>
      </c>
      <c r="CR6" s="83" t="str">
        <f t="shared" si="8"/>
        <v>-</v>
      </c>
      <c r="CS6" s="83" t="str">
        <f t="shared" si="8"/>
        <v>-</v>
      </c>
      <c r="CT6" s="83" t="str">
        <f t="shared" si="8"/>
        <v>-</v>
      </c>
      <c r="CU6" s="83" t="str">
        <f t="shared" si="8"/>
        <v>-</v>
      </c>
      <c r="CV6" s="83">
        <f t="shared" si="8"/>
        <v>52.34</v>
      </c>
      <c r="CW6" s="75" t="str">
        <f>IF(CW7="","",IF(CW7="-","【-】","【"&amp;SUBSTITUTE(TEXT(CW7,"#,##0.00"),"-","△")&amp;"】"))</f>
        <v>【49.92】</v>
      </c>
      <c r="CX6" s="83" t="str">
        <f t="shared" ref="CX6:DG6" si="9">IF(CX7="",NA(),CX7)</f>
        <v>-</v>
      </c>
      <c r="CY6" s="83" t="str">
        <f t="shared" si="9"/>
        <v>-</v>
      </c>
      <c r="CZ6" s="83" t="str">
        <f t="shared" si="9"/>
        <v>-</v>
      </c>
      <c r="DA6" s="83" t="str">
        <f t="shared" si="9"/>
        <v>-</v>
      </c>
      <c r="DB6" s="83">
        <f t="shared" si="9"/>
        <v>94.97</v>
      </c>
      <c r="DC6" s="83" t="str">
        <f t="shared" si="9"/>
        <v>-</v>
      </c>
      <c r="DD6" s="83" t="str">
        <f t="shared" si="9"/>
        <v>-</v>
      </c>
      <c r="DE6" s="83" t="str">
        <f t="shared" si="9"/>
        <v>-</v>
      </c>
      <c r="DF6" s="83" t="str">
        <f t="shared" si="9"/>
        <v>-</v>
      </c>
      <c r="DG6" s="83">
        <f t="shared" si="9"/>
        <v>90.05</v>
      </c>
      <c r="DH6" s="75" t="str">
        <f>IF(DH7="","",IF(DH7="-","【-】","【"&amp;SUBSTITUTE(TEXT(DH7,"#,##0.00"),"-","△")&amp;"】"))</f>
        <v>【87.80】</v>
      </c>
      <c r="DI6" s="83" t="str">
        <f t="shared" ref="DI6:DR6" si="10">IF(DI7="",NA(),DI7)</f>
        <v>-</v>
      </c>
      <c r="DJ6" s="83" t="str">
        <f t="shared" si="10"/>
        <v>-</v>
      </c>
      <c r="DK6" s="83" t="str">
        <f t="shared" si="10"/>
        <v>-</v>
      </c>
      <c r="DL6" s="83" t="str">
        <f t="shared" si="10"/>
        <v>-</v>
      </c>
      <c r="DM6" s="83">
        <f t="shared" si="10"/>
        <v>5.78</v>
      </c>
      <c r="DN6" s="83" t="str">
        <f t="shared" si="10"/>
        <v>-</v>
      </c>
      <c r="DO6" s="83" t="str">
        <f t="shared" si="10"/>
        <v>-</v>
      </c>
      <c r="DP6" s="83" t="str">
        <f t="shared" si="10"/>
        <v>-</v>
      </c>
      <c r="DQ6" s="83" t="str">
        <f t="shared" si="10"/>
        <v>-</v>
      </c>
      <c r="DR6" s="83">
        <f t="shared" si="10"/>
        <v>30.49</v>
      </c>
      <c r="DS6" s="75" t="str">
        <f>IF(DS7="","",IF(DS7="-","【-】","【"&amp;SUBSTITUTE(TEXT(DS7,"#,##0.00"),"-","△")&amp;"】"))</f>
        <v>【28.46】</v>
      </c>
      <c r="DT6" s="83" t="str">
        <f t="shared" ref="DT6:EC6" si="11">IF(DT7="",NA(),DT7)</f>
        <v>-</v>
      </c>
      <c r="DU6" s="83" t="str">
        <f t="shared" si="11"/>
        <v>-</v>
      </c>
      <c r="DV6" s="83" t="str">
        <f t="shared" si="11"/>
        <v>-</v>
      </c>
      <c r="DW6" s="83" t="str">
        <f t="shared" si="11"/>
        <v>-</v>
      </c>
      <c r="DX6" s="75">
        <f t="shared" si="11"/>
        <v>0</v>
      </c>
      <c r="DY6" s="83" t="str">
        <f t="shared" si="11"/>
        <v>-</v>
      </c>
      <c r="DZ6" s="83" t="str">
        <f t="shared" si="11"/>
        <v>-</v>
      </c>
      <c r="EA6" s="83" t="str">
        <f t="shared" si="11"/>
        <v>-</v>
      </c>
      <c r="EB6" s="83" t="str">
        <f t="shared" si="11"/>
        <v>-</v>
      </c>
      <c r="EC6" s="83">
        <f t="shared" si="11"/>
        <v>5.e-002</v>
      </c>
      <c r="ED6" s="75" t="str">
        <f>IF(ED7="","",IF(ED7="-","【-】","【"&amp;SUBSTITUTE(TEXT(ED7,"#,##0.00"),"-","△")&amp;"】"))</f>
        <v>【0.03】</v>
      </c>
      <c r="EE6" s="83" t="str">
        <f t="shared" ref="EE6:EN6" si="12">IF(EE7="",NA(),EE7)</f>
        <v>-</v>
      </c>
      <c r="EF6" s="83" t="str">
        <f t="shared" si="12"/>
        <v>-</v>
      </c>
      <c r="EG6" s="83" t="str">
        <f t="shared" si="12"/>
        <v>-</v>
      </c>
      <c r="EH6" s="83" t="str">
        <f t="shared" si="12"/>
        <v>-</v>
      </c>
      <c r="EI6" s="75">
        <f t="shared" si="12"/>
        <v>0</v>
      </c>
      <c r="EJ6" s="83" t="str">
        <f t="shared" si="12"/>
        <v>-</v>
      </c>
      <c r="EK6" s="83" t="str">
        <f t="shared" si="12"/>
        <v>-</v>
      </c>
      <c r="EL6" s="83" t="str">
        <f t="shared" si="12"/>
        <v>-</v>
      </c>
      <c r="EM6" s="83" t="str">
        <f t="shared" si="12"/>
        <v>-</v>
      </c>
      <c r="EN6" s="83">
        <f t="shared" si="12"/>
        <v>2.e-002</v>
      </c>
      <c r="EO6" s="75" t="str">
        <f>IF(EO7="","",IF(EO7="-","【-】","【"&amp;SUBSTITUTE(TEXT(EO7,"#,##0.00"),"-","△")&amp;"】"))</f>
        <v>【0.02】</v>
      </c>
    </row>
    <row r="7" spans="1:148" s="61" customFormat="1">
      <c r="A7" s="62"/>
      <c r="B7" s="68">
        <v>2024</v>
      </c>
      <c r="C7" s="68">
        <v>264075</v>
      </c>
      <c r="D7" s="68">
        <v>46</v>
      </c>
      <c r="E7" s="68">
        <v>17</v>
      </c>
      <c r="F7" s="68">
        <v>5</v>
      </c>
      <c r="G7" s="68">
        <v>0</v>
      </c>
      <c r="H7" s="68" t="s">
        <v>95</v>
      </c>
      <c r="I7" s="68" t="s">
        <v>96</v>
      </c>
      <c r="J7" s="68" t="s">
        <v>97</v>
      </c>
      <c r="K7" s="68" t="s">
        <v>98</v>
      </c>
      <c r="L7" s="68" t="s">
        <v>99</v>
      </c>
      <c r="M7" s="68" t="s">
        <v>100</v>
      </c>
      <c r="N7" s="76" t="s">
        <v>101</v>
      </c>
      <c r="O7" s="76">
        <v>58.88</v>
      </c>
      <c r="P7" s="76">
        <v>31.33</v>
      </c>
      <c r="Q7" s="76">
        <v>100</v>
      </c>
      <c r="R7" s="76">
        <v>4180</v>
      </c>
      <c r="S7" s="76">
        <v>12384</v>
      </c>
      <c r="T7" s="76">
        <v>303.08999999999997</v>
      </c>
      <c r="U7" s="76">
        <v>40.86</v>
      </c>
      <c r="V7" s="76">
        <v>3839</v>
      </c>
      <c r="W7" s="76">
        <v>3.07</v>
      </c>
      <c r="X7" s="76">
        <v>1250.49</v>
      </c>
      <c r="Y7" s="76" t="s">
        <v>101</v>
      </c>
      <c r="Z7" s="76" t="s">
        <v>101</v>
      </c>
      <c r="AA7" s="76" t="s">
        <v>101</v>
      </c>
      <c r="AB7" s="76" t="s">
        <v>101</v>
      </c>
      <c r="AC7" s="76">
        <v>90.86</v>
      </c>
      <c r="AD7" s="76" t="s">
        <v>101</v>
      </c>
      <c r="AE7" s="76" t="s">
        <v>101</v>
      </c>
      <c r="AF7" s="76" t="s">
        <v>101</v>
      </c>
      <c r="AG7" s="76" t="s">
        <v>101</v>
      </c>
      <c r="AH7" s="76">
        <v>103.04</v>
      </c>
      <c r="AI7" s="76">
        <v>104.3</v>
      </c>
      <c r="AJ7" s="76" t="s">
        <v>101</v>
      </c>
      <c r="AK7" s="76" t="s">
        <v>101</v>
      </c>
      <c r="AL7" s="76" t="s">
        <v>101</v>
      </c>
      <c r="AM7" s="76" t="s">
        <v>101</v>
      </c>
      <c r="AN7" s="76">
        <v>49.02</v>
      </c>
      <c r="AO7" s="76" t="s">
        <v>101</v>
      </c>
      <c r="AP7" s="76" t="s">
        <v>101</v>
      </c>
      <c r="AQ7" s="76" t="s">
        <v>101</v>
      </c>
      <c r="AR7" s="76" t="s">
        <v>101</v>
      </c>
      <c r="AS7" s="76">
        <v>100.31</v>
      </c>
      <c r="AT7" s="76">
        <v>102.74</v>
      </c>
      <c r="AU7" s="76" t="s">
        <v>101</v>
      </c>
      <c r="AV7" s="76" t="s">
        <v>101</v>
      </c>
      <c r="AW7" s="76" t="s">
        <v>101</v>
      </c>
      <c r="AX7" s="76" t="s">
        <v>101</v>
      </c>
      <c r="AY7" s="76">
        <v>41.69</v>
      </c>
      <c r="AZ7" s="76" t="s">
        <v>101</v>
      </c>
      <c r="BA7" s="76" t="s">
        <v>101</v>
      </c>
      <c r="BB7" s="76" t="s">
        <v>101</v>
      </c>
      <c r="BC7" s="76" t="s">
        <v>101</v>
      </c>
      <c r="BD7" s="76">
        <v>41.03</v>
      </c>
      <c r="BE7" s="76">
        <v>47.19</v>
      </c>
      <c r="BF7" s="76" t="s">
        <v>101</v>
      </c>
      <c r="BG7" s="76" t="s">
        <v>101</v>
      </c>
      <c r="BH7" s="76" t="s">
        <v>101</v>
      </c>
      <c r="BI7" s="76" t="s">
        <v>101</v>
      </c>
      <c r="BJ7" s="76">
        <v>0</v>
      </c>
      <c r="BK7" s="76" t="s">
        <v>101</v>
      </c>
      <c r="BL7" s="76" t="s">
        <v>101</v>
      </c>
      <c r="BM7" s="76" t="s">
        <v>101</v>
      </c>
      <c r="BN7" s="76" t="s">
        <v>101</v>
      </c>
      <c r="BO7" s="76">
        <v>796.8</v>
      </c>
      <c r="BP7" s="76">
        <v>798.1</v>
      </c>
      <c r="BQ7" s="76" t="s">
        <v>101</v>
      </c>
      <c r="BR7" s="76" t="s">
        <v>101</v>
      </c>
      <c r="BS7" s="76" t="s">
        <v>101</v>
      </c>
      <c r="BT7" s="76" t="s">
        <v>101</v>
      </c>
      <c r="BU7" s="76">
        <v>36.69</v>
      </c>
      <c r="BV7" s="76" t="s">
        <v>101</v>
      </c>
      <c r="BW7" s="76" t="s">
        <v>101</v>
      </c>
      <c r="BX7" s="76" t="s">
        <v>101</v>
      </c>
      <c r="BY7" s="76" t="s">
        <v>101</v>
      </c>
      <c r="BZ7" s="76">
        <v>58.41</v>
      </c>
      <c r="CA7" s="76">
        <v>54.51</v>
      </c>
      <c r="CB7" s="76" t="s">
        <v>101</v>
      </c>
      <c r="CC7" s="76" t="s">
        <v>101</v>
      </c>
      <c r="CD7" s="76" t="s">
        <v>101</v>
      </c>
      <c r="CE7" s="76" t="s">
        <v>101</v>
      </c>
      <c r="CF7" s="76">
        <v>607.79</v>
      </c>
      <c r="CG7" s="76" t="s">
        <v>101</v>
      </c>
      <c r="CH7" s="76" t="s">
        <v>101</v>
      </c>
      <c r="CI7" s="76" t="s">
        <v>101</v>
      </c>
      <c r="CJ7" s="76" t="s">
        <v>101</v>
      </c>
      <c r="CK7" s="76">
        <v>267.33999999999997</v>
      </c>
      <c r="CL7" s="76">
        <v>286.33</v>
      </c>
      <c r="CM7" s="76" t="s">
        <v>101</v>
      </c>
      <c r="CN7" s="76" t="s">
        <v>101</v>
      </c>
      <c r="CO7" s="76" t="s">
        <v>101</v>
      </c>
      <c r="CP7" s="76" t="s">
        <v>101</v>
      </c>
      <c r="CQ7" s="76">
        <v>42.6</v>
      </c>
      <c r="CR7" s="76" t="s">
        <v>101</v>
      </c>
      <c r="CS7" s="76" t="s">
        <v>101</v>
      </c>
      <c r="CT7" s="76" t="s">
        <v>101</v>
      </c>
      <c r="CU7" s="76" t="s">
        <v>101</v>
      </c>
      <c r="CV7" s="76">
        <v>52.34</v>
      </c>
      <c r="CW7" s="76">
        <v>49.92</v>
      </c>
      <c r="CX7" s="76" t="s">
        <v>101</v>
      </c>
      <c r="CY7" s="76" t="s">
        <v>101</v>
      </c>
      <c r="CZ7" s="76" t="s">
        <v>101</v>
      </c>
      <c r="DA7" s="76" t="s">
        <v>101</v>
      </c>
      <c r="DB7" s="76">
        <v>94.97</v>
      </c>
      <c r="DC7" s="76" t="s">
        <v>101</v>
      </c>
      <c r="DD7" s="76" t="s">
        <v>101</v>
      </c>
      <c r="DE7" s="76" t="s">
        <v>101</v>
      </c>
      <c r="DF7" s="76" t="s">
        <v>101</v>
      </c>
      <c r="DG7" s="76">
        <v>90.05</v>
      </c>
      <c r="DH7" s="76">
        <v>87.8</v>
      </c>
      <c r="DI7" s="76" t="s">
        <v>101</v>
      </c>
      <c r="DJ7" s="76" t="s">
        <v>101</v>
      </c>
      <c r="DK7" s="76" t="s">
        <v>101</v>
      </c>
      <c r="DL7" s="76" t="s">
        <v>101</v>
      </c>
      <c r="DM7" s="76">
        <v>5.78</v>
      </c>
      <c r="DN7" s="76" t="s">
        <v>101</v>
      </c>
      <c r="DO7" s="76" t="s">
        <v>101</v>
      </c>
      <c r="DP7" s="76" t="s">
        <v>101</v>
      </c>
      <c r="DQ7" s="76" t="s">
        <v>101</v>
      </c>
      <c r="DR7" s="76">
        <v>30.49</v>
      </c>
      <c r="DS7" s="76">
        <v>28.46</v>
      </c>
      <c r="DT7" s="76" t="s">
        <v>101</v>
      </c>
      <c r="DU7" s="76" t="s">
        <v>101</v>
      </c>
      <c r="DV7" s="76" t="s">
        <v>101</v>
      </c>
      <c r="DW7" s="76" t="s">
        <v>101</v>
      </c>
      <c r="DX7" s="76">
        <v>0</v>
      </c>
      <c r="DY7" s="76" t="s">
        <v>101</v>
      </c>
      <c r="DZ7" s="76" t="s">
        <v>101</v>
      </c>
      <c r="EA7" s="76" t="s">
        <v>101</v>
      </c>
      <c r="EB7" s="76" t="s">
        <v>101</v>
      </c>
      <c r="EC7" s="76">
        <v>5.e-002</v>
      </c>
      <c r="ED7" s="76">
        <v>3.e-002</v>
      </c>
      <c r="EE7" s="76" t="s">
        <v>101</v>
      </c>
      <c r="EF7" s="76" t="s">
        <v>101</v>
      </c>
      <c r="EG7" s="76" t="s">
        <v>101</v>
      </c>
      <c r="EH7" s="76" t="s">
        <v>101</v>
      </c>
      <c r="EI7" s="76">
        <v>0</v>
      </c>
      <c r="EJ7" s="76" t="s">
        <v>101</v>
      </c>
      <c r="EK7" s="76" t="s">
        <v>101</v>
      </c>
      <c r="EL7" s="76" t="s">
        <v>101</v>
      </c>
      <c r="EM7" s="76" t="s">
        <v>101</v>
      </c>
      <c r="EN7" s="76">
        <v>2.e-002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33</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Takeshi-Takeuchi</cp:lastModifiedBy>
  <dcterms:created xsi:type="dcterms:W3CDTF">2025-12-23T06:21:29Z</dcterms:created>
  <dcterms:modified xsi:type="dcterms:W3CDTF">2026-04-27T07:48:20Z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2026-04-27T07:48:20Z</vt:filetime>
  </property>
</Properties>
</file>