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AaCF8oOXoSABJVXCA9bR1oqv7h7ZSfYS+Ia2licuXE8qxPeYLrH1OEl7zcRK7m/qbVdePW6kZzTkQ5nAPIuGg==" workbookSaltValue="WNIxahuLZ5g3YQ12OkyPpw==" workbookSpinCount="100000"/>
  <bookViews>
    <workbookView xWindow="-2892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<sst xmlns="http://schemas.openxmlformats.org/spreadsheetml/2006/main" xmlns:r="http://schemas.openxmlformats.org/officeDocument/2006/relationships" count="114" uniqueCount="114">
  <si>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</si>
  <si>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</si>
  <si>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</si>
  <si>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</si>
  <si>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</si>
  <si>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</si>
  <si>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</si>
  <si>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</si>
  <si>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</si>
  <si>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</si>
  <si>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</si>
  <si>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</si>
  <si>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</si>
  <si>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</si>
  <si>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</si>
  <si>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</si>
  <si>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</si>
  <si>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</si>
  <si>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</si>
  <si>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</si>
  <si>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</si>
  <si>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</si>
  <si>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</si>
  <si>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</si>
  <si>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</si>
  <si>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</si>
  <si>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</si>
  <si>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</si>
  <si>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</si>
  <si>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</si>
  <si>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</si>
  <si>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</si>
  <si>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</si>
  <si>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</si>
  <si>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</si>
  <si>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</si>
  <si>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</si>
  <si>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</si>
  <si>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</si>
  <si>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</si>
  <si>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</si>
  <si>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</si>
  <si>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</si>
  <si>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</si>
  <si>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</si>
  <si>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</si>
  <si>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</si>
  <si>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</si>
  <si>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</si>
  <si>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</si>
  <si>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</si>
  <si>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</si>
  <si>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</si>
  <si>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</si>
  <si>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</si>
  <si>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</si>
  <si>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</si>
  <si>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</si>
  <si>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</si>
  <si>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</si>
  <si>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</si>
  <si>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</si>
  <si>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</si>
  <si>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</si>
  <si>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</si>
  <si>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</si>
  <si>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</si>
  <si>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</si>
  <si>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</si>
  <si>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</si>
  <si>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</si>
  <si>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</si>
  <si>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</si>
  <si>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</si>
  <si>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</si>
  <si>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</si>
  <si>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</si>
  <si>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</si>
  <si>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</si>
  <si>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</si>
  <si>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</si>
  <si>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</si>
  <si>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</si>
  <si>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</si>
  <si>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</si>
  <si>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</si>
  <si>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</si>
  <si>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</si>
  <si>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</si>
  <si>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</si>
  <si>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</si>
  <si>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</si>
  <si>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</si>
  <si>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</si>
  <si>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</si>
  <si>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</si>
  <si>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</si>
  <si>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下水道事業</t>
  </si>
  <si>
    <t>簡易排水</t>
  </si>
  <si>
    <t>J2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</si>
  <si>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</si>
  <si>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</si>
  <si>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</si>
  <si>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</si>
  <si>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</si>
  <si>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</si>
  <si>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</si>
  <si>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</si>
  <si>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</si>
  <si>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</si>
  <si>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</si>
  <si>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①平成以降に整備した有形固定資産が多いため、類似団体、全国平均と比較すると低い数値となっている。
②③供用開始から25年が過ぎたところで耐用年数を経過しておらず、現時点では管渠の更新・老朽化対策は必要ないが、今後発生する管渠老朽化に備え対策を検討していく必要がある。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</si>
  <si>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</si>
  <si>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r>
      <t>①</t>
    </r>
    <r>
      <rPr>
        <sz val="11"/>
        <color auto="1"/>
        <rFont val="ＭＳ ゴシック"/>
      </rPr>
      <t>類似団体、全国平均と比較しても高く、100％を少し超過しており、経常収益でかろうじて賄えている状況である。しかしながら、一般会計からの繰入金に依存している比重が多いことから、今後の施設等更新には財源確保が困難な状況である。より多くの経費削減等に取り組む必要がある。
②累積欠損金は生じていない。
③現預金を保有していないが、企業債現在高が0円となっている。
④企業債現在高が0円であり0％となっている。
⑤特に使用料での収入が少ない処理区のため汚水処理費を賄えておらず、一般会計からの繰入金で補っているのが現状である。
⑥汚水処理費は増加となったため、全国平均を上回っており、高額のコストとなっている。特に山間部の小規模な処理区域であるため、高齢化や人口減による有収水量、維持管理費の増加により一気に原価が高騰する処理区である。
⑦施設利用率については、人口増加が少数でも処理水量が増加することから一気に増加する要因と考えられる。
⑧100％を達成している。</t>
    </r>
    <rPh sb="16" eb="17">
      <t>タカ</t>
    </rPh>
    <rPh sb="24" eb="25">
      <t>スコ</t>
    </rPh>
    <rPh sb="380" eb="382">
      <t>ゾウカ</t>
    </rPh>
    <rPh sb="383" eb="385">
      <t>ショウスウ</t>
    </rPh>
    <rPh sb="392" eb="394">
      <t>ゾウカ</t>
    </rPh>
    <rPh sb="403" eb="405">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</si>
</sst>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22.94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92.31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796.43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168.98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22.28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955.94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807.61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【94.65】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【134.46】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【144.63】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【24.25】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【817.45】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【22.84】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【34.56】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簡易排水</v>
      </c>
      <c r="Q8" s="6"/>
      <c r="R8" s="6"/>
      <c r="S8" s="6"/>
      <c r="T8" s="6"/>
      <c r="U8" s="6"/>
      <c r="V8" s="6"/>
      <c r="W8" s="6" t="str">
        <f>データ!L6</f>
        <v>J2</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99.12</v>
      </c>
      <c r="J10" s="7"/>
      <c r="K10" s="7"/>
      <c r="L10" s="7"/>
      <c r="M10" s="7"/>
      <c r="N10" s="7"/>
      <c r="O10" s="7"/>
      <c r="P10" s="7">
        <f>データ!P6</f>
        <v>0.26</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32</v>
      </c>
      <c r="AM10" s="21"/>
      <c r="AN10" s="21"/>
      <c r="AO10" s="21"/>
      <c r="AP10" s="21"/>
      <c r="AQ10" s="21"/>
      <c r="AR10" s="21"/>
      <c r="AS10" s="21"/>
      <c r="AT10" s="7">
        <f>データ!W6</f>
        <v>5.e-002</v>
      </c>
      <c r="AU10" s="7"/>
      <c r="AV10" s="7"/>
      <c r="AW10" s="7"/>
      <c r="AX10" s="7"/>
      <c r="AY10" s="7"/>
      <c r="AZ10" s="7"/>
      <c r="BA10" s="7"/>
      <c r="BB10" s="7">
        <f>データ!X6</f>
        <v>640</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d9gg5HLFwLfUWr5vTy5ssWCUb6JXBP346BAhfoZs8o8Y2RGM6NZVDFKTMBHvHE/3QiwvrSDz0ERe/iB25YFkAw==" saltValue="HQzrpWkrUBKLZ5tPbyBaR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62</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264075</v>
      </c>
      <c r="D6" s="67">
        <f t="shared" si="1"/>
        <v>46</v>
      </c>
      <c r="E6" s="67">
        <f t="shared" si="1"/>
        <v>17</v>
      </c>
      <c r="F6" s="67">
        <f t="shared" si="1"/>
        <v>8</v>
      </c>
      <c r="G6" s="67">
        <f t="shared" si="1"/>
        <v>0</v>
      </c>
      <c r="H6" s="67" t="str">
        <f t="shared" si="1"/>
        <v>京都府　京丹波町</v>
      </c>
      <c r="I6" s="67" t="str">
        <f t="shared" si="1"/>
        <v>法適用</v>
      </c>
      <c r="J6" s="67" t="str">
        <f t="shared" si="1"/>
        <v>下水道事業</v>
      </c>
      <c r="K6" s="67" t="str">
        <f t="shared" si="1"/>
        <v>簡易排水</v>
      </c>
      <c r="L6" s="67" t="str">
        <f t="shared" si="1"/>
        <v>J2</v>
      </c>
      <c r="M6" s="67" t="str">
        <f t="shared" si="1"/>
        <v>自治体職員</v>
      </c>
      <c r="N6" s="75" t="str">
        <f t="shared" si="1"/>
        <v>-</v>
      </c>
      <c r="O6" s="75">
        <f t="shared" si="1"/>
        <v>99.12</v>
      </c>
      <c r="P6" s="75">
        <f t="shared" si="1"/>
        <v>0.26</v>
      </c>
      <c r="Q6" s="75">
        <f t="shared" si="1"/>
        <v>100</v>
      </c>
      <c r="R6" s="75">
        <f t="shared" si="1"/>
        <v>4180</v>
      </c>
      <c r="S6" s="75">
        <f t="shared" si="1"/>
        <v>12384</v>
      </c>
      <c r="T6" s="75">
        <f t="shared" si="1"/>
        <v>303.08999999999997</v>
      </c>
      <c r="U6" s="75">
        <f t="shared" si="1"/>
        <v>40.86</v>
      </c>
      <c r="V6" s="75">
        <f t="shared" si="1"/>
        <v>32</v>
      </c>
      <c r="W6" s="75">
        <f t="shared" si="1"/>
        <v>5.e-002</v>
      </c>
      <c r="X6" s="75">
        <f t="shared" si="1"/>
        <v>640</v>
      </c>
      <c r="Y6" s="83" t="str">
        <f t="shared" ref="Y6:AH6" si="2">IF(Y7="",NA(),Y7)</f>
        <v>-</v>
      </c>
      <c r="Z6" s="83" t="str">
        <f t="shared" si="2"/>
        <v>-</v>
      </c>
      <c r="AA6" s="83" t="str">
        <f t="shared" si="2"/>
        <v>-</v>
      </c>
      <c r="AB6" s="83" t="str">
        <f t="shared" si="2"/>
        <v>-</v>
      </c>
      <c r="AC6" s="83">
        <f t="shared" si="2"/>
        <v>102.26</v>
      </c>
      <c r="AD6" s="83" t="str">
        <f t="shared" si="2"/>
        <v>-</v>
      </c>
      <c r="AE6" s="83" t="str">
        <f t="shared" si="2"/>
        <v>-</v>
      </c>
      <c r="AF6" s="83" t="str">
        <f t="shared" si="2"/>
        <v>-</v>
      </c>
      <c r="AG6" s="83" t="str">
        <f t="shared" si="2"/>
        <v>-</v>
      </c>
      <c r="AH6" s="83">
        <f t="shared" si="2"/>
        <v>92.31</v>
      </c>
      <c r="AI6" s="75" t="str">
        <f>IF(AI7="","",IF(AI7="-","【-】","【"&amp;SUBSTITUTE(TEXT(AI7,"#,##0.00"),"-","△")&amp;"】"))</f>
        <v>【94.65】</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796.43</v>
      </c>
      <c r="AT6" s="75" t="str">
        <f>IF(AT7="","",IF(AT7="-","【-】","【"&amp;SUBSTITUTE(TEXT(AT7,"#,##0.00"),"-","△")&amp;"】"))</f>
        <v>【657.67】</v>
      </c>
      <c r="AU6" s="83" t="str">
        <f t="shared" ref="AU6:BD6" si="4">IF(AU7="",NA(),AU7)</f>
        <v>-</v>
      </c>
      <c r="AV6" s="83" t="str">
        <f t="shared" si="4"/>
        <v>-</v>
      </c>
      <c r="AW6" s="83" t="str">
        <f t="shared" si="4"/>
        <v>-</v>
      </c>
      <c r="AX6" s="83" t="str">
        <f t="shared" si="4"/>
        <v>-</v>
      </c>
      <c r="AY6" s="83">
        <f t="shared" si="4"/>
        <v>307</v>
      </c>
      <c r="AZ6" s="83" t="str">
        <f t="shared" si="4"/>
        <v>-</v>
      </c>
      <c r="BA6" s="83" t="str">
        <f t="shared" si="4"/>
        <v>-</v>
      </c>
      <c r="BB6" s="83" t="str">
        <f t="shared" si="4"/>
        <v>-</v>
      </c>
      <c r="BC6" s="83" t="str">
        <f t="shared" si="4"/>
        <v>-</v>
      </c>
      <c r="BD6" s="83">
        <f t="shared" si="4"/>
        <v>-5.05</v>
      </c>
      <c r="BE6" s="75" t="str">
        <f>IF(BE7="","",IF(BE7="-","【-】","【"&amp;SUBSTITUTE(TEXT(BE7,"#,##0.00"),"-","△")&amp;"】"))</f>
        <v>【134.46】</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168.98</v>
      </c>
      <c r="BP6" s="75" t="str">
        <f>IF(BP7="","",IF(BP7="-","【-】","【"&amp;SUBSTITUTE(TEXT(BP7,"#,##0.00"),"-","△")&amp;"】"))</f>
        <v>【144.63】</v>
      </c>
      <c r="BQ6" s="83" t="str">
        <f t="shared" ref="BQ6:BZ6" si="6">IF(BQ7="",NA(),BQ7)</f>
        <v>-</v>
      </c>
      <c r="BR6" s="83" t="str">
        <f t="shared" si="6"/>
        <v>-</v>
      </c>
      <c r="BS6" s="83" t="str">
        <f t="shared" si="6"/>
        <v>-</v>
      </c>
      <c r="BT6" s="83" t="str">
        <f t="shared" si="6"/>
        <v>-</v>
      </c>
      <c r="BU6" s="83">
        <f t="shared" si="6"/>
        <v>29.42</v>
      </c>
      <c r="BV6" s="83" t="str">
        <f t="shared" si="6"/>
        <v>-</v>
      </c>
      <c r="BW6" s="83" t="str">
        <f t="shared" si="6"/>
        <v>-</v>
      </c>
      <c r="BX6" s="83" t="str">
        <f t="shared" si="6"/>
        <v>-</v>
      </c>
      <c r="BY6" s="83" t="str">
        <f t="shared" si="6"/>
        <v>-</v>
      </c>
      <c r="BZ6" s="83">
        <f t="shared" si="6"/>
        <v>22.28</v>
      </c>
      <c r="CA6" s="75" t="str">
        <f>IF(CA7="","",IF(CA7="-","【-】","【"&amp;SUBSTITUTE(TEXT(CA7,"#,##0.00"),"-","△")&amp;"】"))</f>
        <v>【22.84】</v>
      </c>
      <c r="CB6" s="83" t="str">
        <f t="shared" ref="CB6:CK6" si="7">IF(CB7="",NA(),CB7)</f>
        <v>-</v>
      </c>
      <c r="CC6" s="83" t="str">
        <f t="shared" si="7"/>
        <v>-</v>
      </c>
      <c r="CD6" s="83" t="str">
        <f t="shared" si="7"/>
        <v>-</v>
      </c>
      <c r="CE6" s="83" t="str">
        <f t="shared" si="7"/>
        <v>-</v>
      </c>
      <c r="CF6" s="83">
        <f t="shared" si="7"/>
        <v>955.94</v>
      </c>
      <c r="CG6" s="83" t="str">
        <f t="shared" si="7"/>
        <v>-</v>
      </c>
      <c r="CH6" s="83" t="str">
        <f t="shared" si="7"/>
        <v>-</v>
      </c>
      <c r="CI6" s="83" t="str">
        <f t="shared" si="7"/>
        <v>-</v>
      </c>
      <c r="CJ6" s="83" t="str">
        <f t="shared" si="7"/>
        <v>-</v>
      </c>
      <c r="CK6" s="83">
        <f t="shared" si="7"/>
        <v>807.61</v>
      </c>
      <c r="CL6" s="75" t="str">
        <f>IF(CL7="","",IF(CL7="-","【-】","【"&amp;SUBSTITUTE(TEXT(CL7,"#,##0.00"),"-","△")&amp;"】"))</f>
        <v>【817.45】</v>
      </c>
      <c r="CM6" s="83" t="str">
        <f t="shared" ref="CM6:CV6" si="8">IF(CM7="",NA(),CM7)</f>
        <v>-</v>
      </c>
      <c r="CN6" s="83" t="str">
        <f t="shared" si="8"/>
        <v>-</v>
      </c>
      <c r="CO6" s="83" t="str">
        <f t="shared" si="8"/>
        <v>-</v>
      </c>
      <c r="CP6" s="83" t="str">
        <f t="shared" si="8"/>
        <v>-</v>
      </c>
      <c r="CQ6" s="83">
        <f t="shared" si="8"/>
        <v>42.11</v>
      </c>
      <c r="CR6" s="83" t="str">
        <f t="shared" si="8"/>
        <v>-</v>
      </c>
      <c r="CS6" s="83" t="str">
        <f t="shared" si="8"/>
        <v>-</v>
      </c>
      <c r="CT6" s="83" t="str">
        <f t="shared" si="8"/>
        <v>-</v>
      </c>
      <c r="CU6" s="83" t="str">
        <f t="shared" si="8"/>
        <v>-</v>
      </c>
      <c r="CV6" s="83">
        <f t="shared" si="8"/>
        <v>22.94</v>
      </c>
      <c r="CW6" s="75" t="str">
        <f>IF(CW7="","",IF(CW7="-","【-】","【"&amp;SUBSTITUTE(TEXT(CW7,"#,##0.00"),"-","△")&amp;"】"))</f>
        <v>【24.25】</v>
      </c>
      <c r="CX6" s="83" t="str">
        <f t="shared" ref="CX6:DG6" si="9">IF(CX7="",NA(),CX7)</f>
        <v>-</v>
      </c>
      <c r="CY6" s="83" t="str">
        <f t="shared" si="9"/>
        <v>-</v>
      </c>
      <c r="CZ6" s="83" t="str">
        <f t="shared" si="9"/>
        <v>-</v>
      </c>
      <c r="DA6" s="83" t="str">
        <f t="shared" si="9"/>
        <v>-</v>
      </c>
      <c r="DB6" s="83">
        <f t="shared" si="9"/>
        <v>100</v>
      </c>
      <c r="DC6" s="83" t="str">
        <f t="shared" si="9"/>
        <v>-</v>
      </c>
      <c r="DD6" s="83" t="str">
        <f t="shared" si="9"/>
        <v>-</v>
      </c>
      <c r="DE6" s="83" t="str">
        <f t="shared" si="9"/>
        <v>-</v>
      </c>
      <c r="DF6" s="83" t="str">
        <f t="shared" si="9"/>
        <v>-</v>
      </c>
      <c r="DG6" s="83">
        <f t="shared" si="9"/>
        <v>95.5</v>
      </c>
      <c r="DH6" s="75" t="str">
        <f>IF(DH7="","",IF(DH7="-","【-】","【"&amp;SUBSTITUTE(TEXT(DH7,"#,##0.00"),"-","△")&amp;"】"))</f>
        <v>【96.90】</v>
      </c>
      <c r="DI6" s="83" t="str">
        <f t="shared" ref="DI6:DR6" si="10">IF(DI7="",NA(),DI7)</f>
        <v>-</v>
      </c>
      <c r="DJ6" s="83" t="str">
        <f t="shared" si="10"/>
        <v>-</v>
      </c>
      <c r="DK6" s="83" t="str">
        <f t="shared" si="10"/>
        <v>-</v>
      </c>
      <c r="DL6" s="83" t="str">
        <f t="shared" si="10"/>
        <v>-</v>
      </c>
      <c r="DM6" s="83">
        <f t="shared" si="10"/>
        <v>5.64</v>
      </c>
      <c r="DN6" s="83" t="str">
        <f t="shared" si="10"/>
        <v>-</v>
      </c>
      <c r="DO6" s="83" t="str">
        <f t="shared" si="10"/>
        <v>-</v>
      </c>
      <c r="DP6" s="83" t="str">
        <f t="shared" si="10"/>
        <v>-</v>
      </c>
      <c r="DQ6" s="83" t="str">
        <f t="shared" si="10"/>
        <v>-</v>
      </c>
      <c r="DR6" s="83">
        <f t="shared" si="10"/>
        <v>30.04</v>
      </c>
      <c r="DS6" s="75" t="str">
        <f>IF(DS7="","",IF(DS7="-","【-】","【"&amp;SUBSTITUTE(TEXT(DS7,"#,##0.00"),"-","△")&amp;"】"))</f>
        <v>【34.56】</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75">
        <f t="shared" si="11"/>
        <v>0</v>
      </c>
      <c r="ED6" s="75" t="str">
        <f>IF(ED7="","",IF(ED7="-","【-】","【"&amp;SUBSTITUTE(TEXT(ED7,"#,##0.00"),"-","△")&amp;"】"))</f>
        <v>【0.00】</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75">
        <f t="shared" si="12"/>
        <v>0</v>
      </c>
      <c r="EO6" s="75" t="str">
        <f>IF(EO7="","",IF(EO7="-","【-】","【"&amp;SUBSTITUTE(TEXT(EO7,"#,##0.00"),"-","△")&amp;"】"))</f>
        <v>【0.00】</v>
      </c>
    </row>
    <row r="7" spans="1:148" s="61" customFormat="1">
      <c r="A7" s="62"/>
      <c r="B7" s="68">
        <v>2024</v>
      </c>
      <c r="C7" s="68">
        <v>264075</v>
      </c>
      <c r="D7" s="68">
        <v>46</v>
      </c>
      <c r="E7" s="68">
        <v>17</v>
      </c>
      <c r="F7" s="68">
        <v>8</v>
      </c>
      <c r="G7" s="68">
        <v>0</v>
      </c>
      <c r="H7" s="68" t="s">
        <v>95</v>
      </c>
      <c r="I7" s="68" t="s">
        <v>96</v>
      </c>
      <c r="J7" s="68" t="s">
        <v>97</v>
      </c>
      <c r="K7" s="68" t="s">
        <v>98</v>
      </c>
      <c r="L7" s="68" t="s">
        <v>99</v>
      </c>
      <c r="M7" s="68" t="s">
        <v>100</v>
      </c>
      <c r="N7" s="76" t="s">
        <v>101</v>
      </c>
      <c r="O7" s="76">
        <v>99.12</v>
      </c>
      <c r="P7" s="76">
        <v>0.26</v>
      </c>
      <c r="Q7" s="76">
        <v>100</v>
      </c>
      <c r="R7" s="76">
        <v>4180</v>
      </c>
      <c r="S7" s="76">
        <v>12384</v>
      </c>
      <c r="T7" s="76">
        <v>303.08999999999997</v>
      </c>
      <c r="U7" s="76">
        <v>40.86</v>
      </c>
      <c r="V7" s="76">
        <v>32</v>
      </c>
      <c r="W7" s="76">
        <v>5.e-002</v>
      </c>
      <c r="X7" s="76">
        <v>640</v>
      </c>
      <c r="Y7" s="76" t="s">
        <v>101</v>
      </c>
      <c r="Z7" s="76" t="s">
        <v>101</v>
      </c>
      <c r="AA7" s="76" t="s">
        <v>101</v>
      </c>
      <c r="AB7" s="76" t="s">
        <v>101</v>
      </c>
      <c r="AC7" s="76">
        <v>102.26</v>
      </c>
      <c r="AD7" s="76" t="s">
        <v>101</v>
      </c>
      <c r="AE7" s="76" t="s">
        <v>101</v>
      </c>
      <c r="AF7" s="76" t="s">
        <v>101</v>
      </c>
      <c r="AG7" s="76" t="s">
        <v>101</v>
      </c>
      <c r="AH7" s="76">
        <v>92.31</v>
      </c>
      <c r="AI7" s="76">
        <v>94.65</v>
      </c>
      <c r="AJ7" s="76" t="s">
        <v>101</v>
      </c>
      <c r="AK7" s="76" t="s">
        <v>101</v>
      </c>
      <c r="AL7" s="76" t="s">
        <v>101</v>
      </c>
      <c r="AM7" s="76" t="s">
        <v>101</v>
      </c>
      <c r="AN7" s="76">
        <v>0</v>
      </c>
      <c r="AO7" s="76" t="s">
        <v>101</v>
      </c>
      <c r="AP7" s="76" t="s">
        <v>101</v>
      </c>
      <c r="AQ7" s="76" t="s">
        <v>101</v>
      </c>
      <c r="AR7" s="76" t="s">
        <v>101</v>
      </c>
      <c r="AS7" s="76">
        <v>796.43</v>
      </c>
      <c r="AT7" s="76">
        <v>657.67</v>
      </c>
      <c r="AU7" s="76" t="s">
        <v>101</v>
      </c>
      <c r="AV7" s="76" t="s">
        <v>101</v>
      </c>
      <c r="AW7" s="76" t="s">
        <v>101</v>
      </c>
      <c r="AX7" s="76" t="s">
        <v>101</v>
      </c>
      <c r="AY7" s="76">
        <v>307</v>
      </c>
      <c r="AZ7" s="76" t="s">
        <v>101</v>
      </c>
      <c r="BA7" s="76" t="s">
        <v>101</v>
      </c>
      <c r="BB7" s="76" t="s">
        <v>101</v>
      </c>
      <c r="BC7" s="76" t="s">
        <v>101</v>
      </c>
      <c r="BD7" s="76">
        <v>-5.05</v>
      </c>
      <c r="BE7" s="76">
        <v>134.46</v>
      </c>
      <c r="BF7" s="76" t="s">
        <v>101</v>
      </c>
      <c r="BG7" s="76" t="s">
        <v>101</v>
      </c>
      <c r="BH7" s="76" t="s">
        <v>101</v>
      </c>
      <c r="BI7" s="76" t="s">
        <v>101</v>
      </c>
      <c r="BJ7" s="76">
        <v>0</v>
      </c>
      <c r="BK7" s="76" t="s">
        <v>101</v>
      </c>
      <c r="BL7" s="76" t="s">
        <v>101</v>
      </c>
      <c r="BM7" s="76" t="s">
        <v>101</v>
      </c>
      <c r="BN7" s="76" t="s">
        <v>101</v>
      </c>
      <c r="BO7" s="76">
        <v>168.98</v>
      </c>
      <c r="BP7" s="76">
        <v>144.63</v>
      </c>
      <c r="BQ7" s="76" t="s">
        <v>101</v>
      </c>
      <c r="BR7" s="76" t="s">
        <v>101</v>
      </c>
      <c r="BS7" s="76" t="s">
        <v>101</v>
      </c>
      <c r="BT7" s="76" t="s">
        <v>101</v>
      </c>
      <c r="BU7" s="76">
        <v>29.42</v>
      </c>
      <c r="BV7" s="76" t="s">
        <v>101</v>
      </c>
      <c r="BW7" s="76" t="s">
        <v>101</v>
      </c>
      <c r="BX7" s="76" t="s">
        <v>101</v>
      </c>
      <c r="BY7" s="76" t="s">
        <v>101</v>
      </c>
      <c r="BZ7" s="76">
        <v>22.28</v>
      </c>
      <c r="CA7" s="76">
        <v>22.84</v>
      </c>
      <c r="CB7" s="76" t="s">
        <v>101</v>
      </c>
      <c r="CC7" s="76" t="s">
        <v>101</v>
      </c>
      <c r="CD7" s="76" t="s">
        <v>101</v>
      </c>
      <c r="CE7" s="76" t="s">
        <v>101</v>
      </c>
      <c r="CF7" s="76">
        <v>955.94</v>
      </c>
      <c r="CG7" s="76" t="s">
        <v>101</v>
      </c>
      <c r="CH7" s="76" t="s">
        <v>101</v>
      </c>
      <c r="CI7" s="76" t="s">
        <v>101</v>
      </c>
      <c r="CJ7" s="76" t="s">
        <v>101</v>
      </c>
      <c r="CK7" s="76">
        <v>807.61</v>
      </c>
      <c r="CL7" s="76">
        <v>817.45</v>
      </c>
      <c r="CM7" s="76" t="s">
        <v>101</v>
      </c>
      <c r="CN7" s="76" t="s">
        <v>101</v>
      </c>
      <c r="CO7" s="76" t="s">
        <v>101</v>
      </c>
      <c r="CP7" s="76" t="s">
        <v>101</v>
      </c>
      <c r="CQ7" s="76">
        <v>42.11</v>
      </c>
      <c r="CR7" s="76" t="s">
        <v>101</v>
      </c>
      <c r="CS7" s="76" t="s">
        <v>101</v>
      </c>
      <c r="CT7" s="76" t="s">
        <v>101</v>
      </c>
      <c r="CU7" s="76" t="s">
        <v>101</v>
      </c>
      <c r="CV7" s="76">
        <v>22.94</v>
      </c>
      <c r="CW7" s="76">
        <v>24.25</v>
      </c>
      <c r="CX7" s="76" t="s">
        <v>101</v>
      </c>
      <c r="CY7" s="76" t="s">
        <v>101</v>
      </c>
      <c r="CZ7" s="76" t="s">
        <v>101</v>
      </c>
      <c r="DA7" s="76" t="s">
        <v>101</v>
      </c>
      <c r="DB7" s="76">
        <v>100</v>
      </c>
      <c r="DC7" s="76" t="s">
        <v>101</v>
      </c>
      <c r="DD7" s="76" t="s">
        <v>101</v>
      </c>
      <c r="DE7" s="76" t="s">
        <v>101</v>
      </c>
      <c r="DF7" s="76" t="s">
        <v>101</v>
      </c>
      <c r="DG7" s="76">
        <v>95.5</v>
      </c>
      <c r="DH7" s="76">
        <v>96.9</v>
      </c>
      <c r="DI7" s="76" t="s">
        <v>101</v>
      </c>
      <c r="DJ7" s="76" t="s">
        <v>101</v>
      </c>
      <c r="DK7" s="76" t="s">
        <v>101</v>
      </c>
      <c r="DL7" s="76" t="s">
        <v>101</v>
      </c>
      <c r="DM7" s="76">
        <v>5.64</v>
      </c>
      <c r="DN7" s="76" t="s">
        <v>101</v>
      </c>
      <c r="DO7" s="76" t="s">
        <v>101</v>
      </c>
      <c r="DP7" s="76" t="s">
        <v>101</v>
      </c>
      <c r="DQ7" s="76" t="s">
        <v>101</v>
      </c>
      <c r="DR7" s="76">
        <v>30.04</v>
      </c>
      <c r="DS7" s="76">
        <v>34.56</v>
      </c>
      <c r="DT7" s="76" t="s">
        <v>101</v>
      </c>
      <c r="DU7" s="76" t="s">
        <v>101</v>
      </c>
      <c r="DV7" s="76" t="s">
        <v>101</v>
      </c>
      <c r="DW7" s="76" t="s">
        <v>101</v>
      </c>
      <c r="DX7" s="76">
        <v>0</v>
      </c>
      <c r="DY7" s="76" t="s">
        <v>101</v>
      </c>
      <c r="DZ7" s="76" t="s">
        <v>101</v>
      </c>
      <c r="EA7" s="76" t="s">
        <v>101</v>
      </c>
      <c r="EB7" s="76" t="s">
        <v>101</v>
      </c>
      <c r="EC7" s="76">
        <v>0</v>
      </c>
      <c r="ED7" s="76">
        <v>0</v>
      </c>
      <c r="EE7" s="76" t="s">
        <v>101</v>
      </c>
      <c r="EF7" s="76" t="s">
        <v>101</v>
      </c>
      <c r="EG7" s="76" t="s">
        <v>101</v>
      </c>
      <c r="EH7" s="76" t="s">
        <v>101</v>
      </c>
      <c r="EI7" s="76">
        <v>0</v>
      </c>
      <c r="EJ7" s="76" t="s">
        <v>101</v>
      </c>
      <c r="EK7" s="76" t="s">
        <v>101</v>
      </c>
      <c r="EL7" s="76" t="s">
        <v>101</v>
      </c>
      <c r="EM7" s="76" t="s">
        <v>101</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2025-12-23T06:27:40Z</dcterms:created>
  <dcterms:modified xsi:type="dcterms:W3CDTF">2026-04-27T07:48:54Z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2026-04-27T07:48:54Z</vt:filetime>
  </property>
</Properties>
</file>