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GtZWqXLreDlIB3jtxnmXehzYl4XJw+KoKktrEMWGk/i3MX3F1cr9VN9WywJQDBRclMrs9qgE3QR+ur7dhI00g==" workbookSaltValue="xxEOBlHt+NRjWBmREJ925w==" workbookSpinCount="100000"/>
  <bookViews>
    <workbookView xWindow="-2892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<sst xmlns="http://schemas.openxmlformats.org/spreadsheetml/2006/main" xmlns:r="http://schemas.openxmlformats.org/officeDocument/2006/relationships" count="114" uniqueCount="114">
  <si>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</si>
  <si>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</si>
  <si>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</si>
  <si>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</si>
  <si>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</si>
  <si>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</si>
  <si>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</si>
  <si>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</si>
  <si>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</si>
  <si>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</si>
  <si>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</si>
  <si>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</si>
  <si>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</si>
  <si>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</si>
  <si>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</si>
  <si>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</si>
  <si>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</si>
  <si>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</si>
  <si>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</si>
  <si>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</si>
  <si>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</si>
  <si>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</si>
  <si>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</si>
  <si>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</si>
  <si>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</si>
  <si>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</si>
  <si>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</si>
  <si>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</si>
  <si>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</si>
  <si>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</si>
  <si>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</si>
  <si>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</si>
  <si>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</si>
  <si>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</si>
  <si>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</si>
  <si>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</si>
  <si>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</si>
  <si>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</si>
  <si>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</si>
  <si>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</si>
  <si>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r>
      <t>①</t>
    </r>
    <r>
      <rPr>
        <sz val="9"/>
        <color auto="1"/>
        <rFont val="ＭＳ ゴシック"/>
      </rPr>
      <t>類似団体、全国平均と比較しても高く、100％を少し超過しており、経常収益でかろうじて賄えている状況である。しかしながら、一般会計からの繰入金に依存している比重が多いことから、町管理浄化槽の修繕等には財源確保が困難な状況である。より多くの経費削減等に取り組む必要がある。
②欠損金はなし。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⑤類似団体平均を上回り53.03%であるが、使用料で汚水処理費を賄えておらず、一般会計からの繰入金で補っている。
⑥有収水量は少し減少し、汚水処理費については増加したため前年度よりも増加した。個人管理の浄化槽の帰属制度が原価を押し上げており、見直しの段階にきている。
⑦全国平均及び類似団体平均を下回り、ほぼ同率の状況が続いている。
⑧処理区域内人口には、集合処理区域外（個人管理の浄化槽人口も含む）の人口を、水洗便所設置済人口には、当事業（町設置及び町管理の浄化槽人口）の人口を計上していることにより、水洗化率が低くなっている。</t>
    </r>
    <rPh sb="88" eb="89">
      <t>チョウ</t>
    </rPh>
    <rPh sb="89" eb="91">
      <t>カンリ</t>
    </rPh>
    <rPh sb="91" eb="94">
      <t>ジョウカソウ</t>
    </rPh>
    <rPh sb="95" eb="97">
      <t>シュウゼン</t>
    </rPh>
    <rPh sb="97" eb="98">
      <t>トウ</t>
    </rPh>
    <rPh sb="346" eb="348">
      <t>コジン</t>
    </rPh>
    <rPh sb="348" eb="350">
      <t>カンリ</t>
    </rPh>
    <rPh sb="351" eb="354">
      <t>ジョウカソウ</t>
    </rPh>
    <rPh sb="355" eb="357">
      <t>キゾク</t>
    </rPh>
    <rPh sb="357" eb="359">
      <t>セイド</t>
    </rPh>
    <rPh sb="360" eb="362">
      <t>ゲンカ</t>
    </rPh>
    <rPh sb="363" eb="364">
      <t>オ</t>
    </rPh>
    <rPh sb="365" eb="366">
      <t>ア</t>
    </rPh>
    <rPh sb="371" eb="373">
      <t>ミナオ</t>
    </rPh>
    <rPh sb="375" eb="377">
      <t>ダンカイ</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</si>
  <si>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</si>
  <si>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</si>
  <si>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</si>
  <si>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</si>
  <si>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</si>
  <si>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</si>
  <si>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</si>
  <si>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</si>
  <si>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</si>
  <si>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</si>
  <si>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</si>
  <si>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</si>
  <si>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</si>
  <si>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</si>
  <si>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</si>
  <si>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</si>
  <si>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</si>
  <si>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</si>
  <si>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</si>
  <si>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</si>
  <si>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</si>
  <si>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</si>
  <si>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</si>
  <si>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</si>
  <si>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</si>
  <si>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</si>
  <si>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</si>
  <si>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</si>
  <si>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</si>
  <si>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</si>
  <si>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</si>
  <si>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</si>
  <si>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</si>
  <si>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</si>
  <si>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</si>
  <si>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</si>
  <si>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</si>
  <si>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</si>
  <si>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</si>
  <si>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</si>
  <si>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</si>
  <si>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</si>
  <si>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</si>
  <si>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</si>
  <si>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</si>
  <si>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</si>
  <si>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</si>
  <si>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</si>
  <si>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</si>
  <si>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</si>
  <si>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</si>
  <si>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</si>
  <si>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</si>
  <si>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</si>
  <si>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</si>
  <si>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京丹波町</t>
  </si>
  <si>
    <t>法適用</t>
  </si>
  <si>
    <t>下水道事業</t>
  </si>
  <si>
    <t>特定地域生活排水処理</t>
  </si>
  <si>
    <t>K2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</si>
  <si>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</si>
  <si>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</si>
  <si>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</si>
  <si>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</si>
  <si>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</si>
  <si>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</si>
  <si>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</si>
  <si>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</si>
  <si>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</si>
  <si>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</si>
  <si>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</si>
  <si>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特に町への帰属浄化槽が、今後経年劣化による機械設備や槽本体の修繕、更新に伴うなど多額のコストが必要となるため、徹底した維持管理費の削減を検討・実施していく必要がある。
　また、根底にある人口減少問題については、町全体で連携を図りながら移住定住対策を講じ推進していく必要がある。　</t>
  </si>
  <si>
    <t>①個人管理の有形固定資産が多いため、類似団体、全国平均と比較すると低い数値となっている。
②③該当数値なし。</t>
    <rPh sb="1" eb="3">
      <t>コジン</t>
    </rPh>
    <rPh sb="3" eb="5">
      <t>カンリ</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</si>
</sst>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87.02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99.24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13.43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89.91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133.77000000000001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103.61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368.83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420.76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83.82</v>
      </c>
      <c r="J10" s="7"/>
      <c r="K10" s="7"/>
      <c r="L10" s="7"/>
      <c r="M10" s="7"/>
      <c r="N10" s="7"/>
      <c r="O10" s="7"/>
      <c r="P10" s="7">
        <f>データ!P6</f>
        <v>30.37</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3722</v>
      </c>
      <c r="AM10" s="21"/>
      <c r="AN10" s="21"/>
      <c r="AO10" s="21"/>
      <c r="AP10" s="21"/>
      <c r="AQ10" s="21"/>
      <c r="AR10" s="21"/>
      <c r="AS10" s="21"/>
      <c r="AT10" s="7">
        <f>データ!W6</f>
        <v>297.42</v>
      </c>
      <c r="AU10" s="7"/>
      <c r="AV10" s="7"/>
      <c r="AW10" s="7"/>
      <c r="AX10" s="7"/>
      <c r="AY10" s="7"/>
      <c r="AZ10" s="7"/>
      <c r="BA10" s="7"/>
      <c r="BB10" s="7">
        <f>データ!X6</f>
        <v>12.51</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40</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35</v>
      </c>
      <c r="N84" s="12" t="s">
        <v>54</v>
      </c>
      <c r="O84" s="12" t="s">
        <v>56</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Lamc4AjCzUmOimZ3ed3jfX/TMAzjUZMorNN9zb6LcmifgnrZ4HAcC+7IzKvPFQmpaAW0iCq2dpcJtURRULHgg==" saltValue="Zh28qp7zxE9fium9xL+gv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60</v>
      </c>
      <c r="D3" s="64" t="s">
        <v>38</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27</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264075</v>
      </c>
      <c r="D6" s="67">
        <f t="shared" si="1"/>
        <v>46</v>
      </c>
      <c r="E6" s="67">
        <f t="shared" si="1"/>
        <v>18</v>
      </c>
      <c r="F6" s="67">
        <f t="shared" si="1"/>
        <v>0</v>
      </c>
      <c r="G6" s="67">
        <f t="shared" si="1"/>
        <v>0</v>
      </c>
      <c r="H6" s="67" t="str">
        <f t="shared" si="1"/>
        <v>京都府　京丹波町</v>
      </c>
      <c r="I6" s="67" t="str">
        <f t="shared" si="1"/>
        <v>法適用</v>
      </c>
      <c r="J6" s="67" t="str">
        <f t="shared" si="1"/>
        <v>下水道事業</v>
      </c>
      <c r="K6" s="67" t="str">
        <f t="shared" si="1"/>
        <v>特定地域生活排水処理</v>
      </c>
      <c r="L6" s="67" t="str">
        <f t="shared" si="1"/>
        <v>K2</v>
      </c>
      <c r="M6" s="67" t="str">
        <f t="shared" si="1"/>
        <v>自治体職員</v>
      </c>
      <c r="N6" s="75" t="str">
        <f t="shared" si="1"/>
        <v>-</v>
      </c>
      <c r="O6" s="75">
        <f t="shared" si="1"/>
        <v>83.82</v>
      </c>
      <c r="P6" s="75">
        <f t="shared" si="1"/>
        <v>30.37</v>
      </c>
      <c r="Q6" s="75">
        <f t="shared" si="1"/>
        <v>100</v>
      </c>
      <c r="R6" s="75">
        <f t="shared" si="1"/>
        <v>4180</v>
      </c>
      <c r="S6" s="75">
        <f t="shared" si="1"/>
        <v>12384</v>
      </c>
      <c r="T6" s="75">
        <f t="shared" si="1"/>
        <v>303.08999999999997</v>
      </c>
      <c r="U6" s="75">
        <f t="shared" si="1"/>
        <v>40.86</v>
      </c>
      <c r="V6" s="75">
        <f t="shared" si="1"/>
        <v>3722</v>
      </c>
      <c r="W6" s="75">
        <f t="shared" si="1"/>
        <v>297.42</v>
      </c>
      <c r="X6" s="75">
        <f t="shared" si="1"/>
        <v>12.51</v>
      </c>
      <c r="Y6" s="83" t="str">
        <f t="shared" ref="Y6:AH6" si="2">IF(Y7="",NA(),Y7)</f>
        <v>-</v>
      </c>
      <c r="Z6" s="83" t="str">
        <f t="shared" si="2"/>
        <v>-</v>
      </c>
      <c r="AA6" s="83" t="str">
        <f t="shared" si="2"/>
        <v>-</v>
      </c>
      <c r="AB6" s="83" t="str">
        <f t="shared" si="2"/>
        <v>-</v>
      </c>
      <c r="AC6" s="83">
        <f t="shared" si="2"/>
        <v>104.04</v>
      </c>
      <c r="AD6" s="83" t="str">
        <f t="shared" si="2"/>
        <v>-</v>
      </c>
      <c r="AE6" s="83" t="str">
        <f t="shared" si="2"/>
        <v>-</v>
      </c>
      <c r="AF6" s="83" t="str">
        <f t="shared" si="2"/>
        <v>-</v>
      </c>
      <c r="AG6" s="83" t="str">
        <f t="shared" si="2"/>
        <v>-</v>
      </c>
      <c r="AH6" s="83">
        <f t="shared" si="2"/>
        <v>99.24</v>
      </c>
      <c r="AI6" s="75" t="str">
        <f>IF(AI7="","",IF(AI7="-","【-】","【"&amp;SUBSTITUTE(TEXT(AI7,"#,##0.00"),"-","△")&amp;"】"))</f>
        <v>【100.06】</v>
      </c>
      <c r="AJ6" s="83" t="str">
        <f t="shared" ref="AJ6:AS6" si="3">IF(AJ7="",NA(),AJ7)</f>
        <v>-</v>
      </c>
      <c r="AK6" s="83" t="str">
        <f t="shared" si="3"/>
        <v>-</v>
      </c>
      <c r="AL6" s="83" t="str">
        <f t="shared" si="3"/>
        <v>-</v>
      </c>
      <c r="AM6" s="83" t="str">
        <f t="shared" si="3"/>
        <v>-</v>
      </c>
      <c r="AN6" s="75">
        <f t="shared" si="3"/>
        <v>0</v>
      </c>
      <c r="AO6" s="83" t="str">
        <f t="shared" si="3"/>
        <v>-</v>
      </c>
      <c r="AP6" s="83" t="str">
        <f t="shared" si="3"/>
        <v>-</v>
      </c>
      <c r="AQ6" s="83" t="str">
        <f t="shared" si="3"/>
        <v>-</v>
      </c>
      <c r="AR6" s="83" t="str">
        <f t="shared" si="3"/>
        <v>-</v>
      </c>
      <c r="AS6" s="83">
        <f t="shared" si="3"/>
        <v>89.91</v>
      </c>
      <c r="AT6" s="75" t="str">
        <f>IF(AT7="","",IF(AT7="-","【-】","【"&amp;SUBSTITUTE(TEXT(AT7,"#,##0.00"),"-","△")&amp;"】"))</f>
        <v>【84.61】</v>
      </c>
      <c r="AU6" s="83" t="str">
        <f t="shared" ref="AU6:BD6" si="4">IF(AU7="",NA(),AU7)</f>
        <v>-</v>
      </c>
      <c r="AV6" s="83" t="str">
        <f t="shared" si="4"/>
        <v>-</v>
      </c>
      <c r="AW6" s="83" t="str">
        <f t="shared" si="4"/>
        <v>-</v>
      </c>
      <c r="AX6" s="83" t="str">
        <f t="shared" si="4"/>
        <v>-</v>
      </c>
      <c r="AY6" s="83">
        <f t="shared" si="4"/>
        <v>133.77000000000001</v>
      </c>
      <c r="AZ6" s="83" t="str">
        <f t="shared" si="4"/>
        <v>-</v>
      </c>
      <c r="BA6" s="83" t="str">
        <f t="shared" si="4"/>
        <v>-</v>
      </c>
      <c r="BB6" s="83" t="str">
        <f t="shared" si="4"/>
        <v>-</v>
      </c>
      <c r="BC6" s="83" t="str">
        <f t="shared" si="4"/>
        <v>-</v>
      </c>
      <c r="BD6" s="83">
        <f t="shared" si="4"/>
        <v>103.61</v>
      </c>
      <c r="BE6" s="75" t="str">
        <f>IF(BE7="","",IF(BE7="-","【-】","【"&amp;SUBSTITUTE(TEXT(BE7,"#,##0.00"),"-","△")&amp;"】"))</f>
        <v>【106.63】</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368.83</v>
      </c>
      <c r="BP6" s="75" t="str">
        <f>IF(BP7="","",IF(BP7="-","【-】","【"&amp;SUBSTITUTE(TEXT(BP7,"#,##0.00"),"-","△")&amp;"】"))</f>
        <v>【386.06】</v>
      </c>
      <c r="BQ6" s="83" t="str">
        <f t="shared" ref="BQ6:BZ6" si="6">IF(BQ7="",NA(),BQ7)</f>
        <v>-</v>
      </c>
      <c r="BR6" s="83" t="str">
        <f t="shared" si="6"/>
        <v>-</v>
      </c>
      <c r="BS6" s="83" t="str">
        <f t="shared" si="6"/>
        <v>-</v>
      </c>
      <c r="BT6" s="83" t="str">
        <f t="shared" si="6"/>
        <v>-</v>
      </c>
      <c r="BU6" s="83">
        <f t="shared" si="6"/>
        <v>53.03</v>
      </c>
      <c r="BV6" s="83" t="str">
        <f t="shared" si="6"/>
        <v>-</v>
      </c>
      <c r="BW6" s="83" t="str">
        <f t="shared" si="6"/>
        <v>-</v>
      </c>
      <c r="BX6" s="83" t="str">
        <f t="shared" si="6"/>
        <v>-</v>
      </c>
      <c r="BY6" s="83" t="str">
        <f t="shared" si="6"/>
        <v>-</v>
      </c>
      <c r="BZ6" s="83">
        <f t="shared" si="6"/>
        <v>53.25</v>
      </c>
      <c r="CA6" s="75" t="str">
        <f>IF(CA7="","",IF(CA7="-","【-】","【"&amp;SUBSTITUTE(TEXT(CA7,"#,##0.00"),"-","△")&amp;"】"))</f>
        <v>【51.14】</v>
      </c>
      <c r="CB6" s="83" t="str">
        <f t="shared" ref="CB6:CK6" si="7">IF(CB7="",NA(),CB7)</f>
        <v>-</v>
      </c>
      <c r="CC6" s="83" t="str">
        <f t="shared" si="7"/>
        <v>-</v>
      </c>
      <c r="CD6" s="83" t="str">
        <f t="shared" si="7"/>
        <v>-</v>
      </c>
      <c r="CE6" s="83" t="str">
        <f t="shared" si="7"/>
        <v>-</v>
      </c>
      <c r="CF6" s="83">
        <f t="shared" si="7"/>
        <v>420.76</v>
      </c>
      <c r="CG6" s="83" t="str">
        <f t="shared" si="7"/>
        <v>-</v>
      </c>
      <c r="CH6" s="83" t="str">
        <f t="shared" si="7"/>
        <v>-</v>
      </c>
      <c r="CI6" s="83" t="str">
        <f t="shared" si="7"/>
        <v>-</v>
      </c>
      <c r="CJ6" s="83" t="str">
        <f t="shared" si="7"/>
        <v>-</v>
      </c>
      <c r="CK6" s="83">
        <f t="shared" si="7"/>
        <v>325.45</v>
      </c>
      <c r="CL6" s="75" t="str">
        <f>IF(CL7="","",IF(CL7="-","【-】","【"&amp;SUBSTITUTE(TEXT(CL7,"#,##0.00"),"-","△")&amp;"】"))</f>
        <v>【329.31】</v>
      </c>
      <c r="CM6" s="83" t="str">
        <f t="shared" ref="CM6:CV6" si="8">IF(CM7="",NA(),CM7)</f>
        <v>-</v>
      </c>
      <c r="CN6" s="83" t="str">
        <f t="shared" si="8"/>
        <v>-</v>
      </c>
      <c r="CO6" s="83" t="str">
        <f t="shared" si="8"/>
        <v>-</v>
      </c>
      <c r="CP6" s="83" t="str">
        <f t="shared" si="8"/>
        <v>-</v>
      </c>
      <c r="CQ6" s="83">
        <f t="shared" si="8"/>
        <v>29.68</v>
      </c>
      <c r="CR6" s="83" t="str">
        <f t="shared" si="8"/>
        <v>-</v>
      </c>
      <c r="CS6" s="83" t="str">
        <f t="shared" si="8"/>
        <v>-</v>
      </c>
      <c r="CT6" s="83" t="str">
        <f t="shared" si="8"/>
        <v>-</v>
      </c>
      <c r="CU6" s="83" t="str">
        <f t="shared" si="8"/>
        <v>-</v>
      </c>
      <c r="CV6" s="83">
        <f t="shared" si="8"/>
        <v>52.59</v>
      </c>
      <c r="CW6" s="75" t="str">
        <f>IF(CW7="","",IF(CW7="-","【-】","【"&amp;SUBSTITUTE(TEXT(CW7,"#,##0.00"),"-","△")&amp;"】"))</f>
        <v>【54.37】</v>
      </c>
      <c r="CX6" s="83" t="str">
        <f t="shared" ref="CX6:DG6" si="9">IF(CX7="",NA(),CX7)</f>
        <v>-</v>
      </c>
      <c r="CY6" s="83" t="str">
        <f t="shared" si="9"/>
        <v>-</v>
      </c>
      <c r="CZ6" s="83" t="str">
        <f t="shared" si="9"/>
        <v>-</v>
      </c>
      <c r="DA6" s="83" t="str">
        <f t="shared" si="9"/>
        <v>-</v>
      </c>
      <c r="DB6" s="83">
        <f t="shared" si="9"/>
        <v>74.72</v>
      </c>
      <c r="DC6" s="83" t="str">
        <f t="shared" si="9"/>
        <v>-</v>
      </c>
      <c r="DD6" s="83" t="str">
        <f t="shared" si="9"/>
        <v>-</v>
      </c>
      <c r="DE6" s="83" t="str">
        <f t="shared" si="9"/>
        <v>-</v>
      </c>
      <c r="DF6" s="83" t="str">
        <f t="shared" si="9"/>
        <v>-</v>
      </c>
      <c r="DG6" s="83">
        <f t="shared" si="9"/>
        <v>87.02</v>
      </c>
      <c r="DH6" s="75" t="str">
        <f>IF(DH7="","",IF(DH7="-","【-】","【"&amp;SUBSTITUTE(TEXT(DH7,"#,##0.00"),"-","△")&amp;"】"))</f>
        <v>【84.89】</v>
      </c>
      <c r="DI6" s="83" t="str">
        <f t="shared" ref="DI6:DR6" si="10">IF(DI7="",NA(),DI7)</f>
        <v>-</v>
      </c>
      <c r="DJ6" s="83" t="str">
        <f t="shared" si="10"/>
        <v>-</v>
      </c>
      <c r="DK6" s="83" t="str">
        <f t="shared" si="10"/>
        <v>-</v>
      </c>
      <c r="DL6" s="83" t="str">
        <f t="shared" si="10"/>
        <v>-</v>
      </c>
      <c r="DM6" s="83">
        <f t="shared" si="10"/>
        <v>13.43</v>
      </c>
      <c r="DN6" s="83" t="str">
        <f t="shared" si="10"/>
        <v>-</v>
      </c>
      <c r="DO6" s="83" t="str">
        <f t="shared" si="10"/>
        <v>-</v>
      </c>
      <c r="DP6" s="83" t="str">
        <f t="shared" si="10"/>
        <v>-</v>
      </c>
      <c r="DQ6" s="83" t="str">
        <f t="shared" si="10"/>
        <v>-</v>
      </c>
      <c r="DR6" s="83">
        <f t="shared" si="10"/>
        <v>27.57</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264075</v>
      </c>
      <c r="D7" s="68">
        <v>46</v>
      </c>
      <c r="E7" s="68">
        <v>18</v>
      </c>
      <c r="F7" s="68">
        <v>0</v>
      </c>
      <c r="G7" s="68">
        <v>0</v>
      </c>
      <c r="H7" s="68" t="s">
        <v>96</v>
      </c>
      <c r="I7" s="68" t="s">
        <v>97</v>
      </c>
      <c r="J7" s="68" t="s">
        <v>98</v>
      </c>
      <c r="K7" s="68" t="s">
        <v>99</v>
      </c>
      <c r="L7" s="68" t="s">
        <v>100</v>
      </c>
      <c r="M7" s="68" t="s">
        <v>101</v>
      </c>
      <c r="N7" s="76" t="s">
        <v>102</v>
      </c>
      <c r="O7" s="76">
        <v>83.82</v>
      </c>
      <c r="P7" s="76">
        <v>30.37</v>
      </c>
      <c r="Q7" s="76">
        <v>100</v>
      </c>
      <c r="R7" s="76">
        <v>4180</v>
      </c>
      <c r="S7" s="76">
        <v>12384</v>
      </c>
      <c r="T7" s="76">
        <v>303.08999999999997</v>
      </c>
      <c r="U7" s="76">
        <v>40.86</v>
      </c>
      <c r="V7" s="76">
        <v>3722</v>
      </c>
      <c r="W7" s="76">
        <v>297.42</v>
      </c>
      <c r="X7" s="76">
        <v>12.51</v>
      </c>
      <c r="Y7" s="76" t="s">
        <v>102</v>
      </c>
      <c r="Z7" s="76" t="s">
        <v>102</v>
      </c>
      <c r="AA7" s="76" t="s">
        <v>102</v>
      </c>
      <c r="AB7" s="76" t="s">
        <v>102</v>
      </c>
      <c r="AC7" s="76">
        <v>104.04</v>
      </c>
      <c r="AD7" s="76" t="s">
        <v>102</v>
      </c>
      <c r="AE7" s="76" t="s">
        <v>102</v>
      </c>
      <c r="AF7" s="76" t="s">
        <v>102</v>
      </c>
      <c r="AG7" s="76" t="s">
        <v>102</v>
      </c>
      <c r="AH7" s="76">
        <v>99.24</v>
      </c>
      <c r="AI7" s="76">
        <v>100.06</v>
      </c>
      <c r="AJ7" s="76" t="s">
        <v>102</v>
      </c>
      <c r="AK7" s="76" t="s">
        <v>102</v>
      </c>
      <c r="AL7" s="76" t="s">
        <v>102</v>
      </c>
      <c r="AM7" s="76" t="s">
        <v>102</v>
      </c>
      <c r="AN7" s="76">
        <v>0</v>
      </c>
      <c r="AO7" s="76" t="s">
        <v>102</v>
      </c>
      <c r="AP7" s="76" t="s">
        <v>102</v>
      </c>
      <c r="AQ7" s="76" t="s">
        <v>102</v>
      </c>
      <c r="AR7" s="76" t="s">
        <v>102</v>
      </c>
      <c r="AS7" s="76">
        <v>89.91</v>
      </c>
      <c r="AT7" s="76">
        <v>84.61</v>
      </c>
      <c r="AU7" s="76" t="s">
        <v>102</v>
      </c>
      <c r="AV7" s="76" t="s">
        <v>102</v>
      </c>
      <c r="AW7" s="76" t="s">
        <v>102</v>
      </c>
      <c r="AX7" s="76" t="s">
        <v>102</v>
      </c>
      <c r="AY7" s="76">
        <v>133.77000000000001</v>
      </c>
      <c r="AZ7" s="76" t="s">
        <v>102</v>
      </c>
      <c r="BA7" s="76" t="s">
        <v>102</v>
      </c>
      <c r="BB7" s="76" t="s">
        <v>102</v>
      </c>
      <c r="BC7" s="76" t="s">
        <v>102</v>
      </c>
      <c r="BD7" s="76">
        <v>103.61</v>
      </c>
      <c r="BE7" s="76">
        <v>106.63</v>
      </c>
      <c r="BF7" s="76" t="s">
        <v>102</v>
      </c>
      <c r="BG7" s="76" t="s">
        <v>102</v>
      </c>
      <c r="BH7" s="76" t="s">
        <v>102</v>
      </c>
      <c r="BI7" s="76" t="s">
        <v>102</v>
      </c>
      <c r="BJ7" s="76">
        <v>0</v>
      </c>
      <c r="BK7" s="76" t="s">
        <v>102</v>
      </c>
      <c r="BL7" s="76" t="s">
        <v>102</v>
      </c>
      <c r="BM7" s="76" t="s">
        <v>102</v>
      </c>
      <c r="BN7" s="76" t="s">
        <v>102</v>
      </c>
      <c r="BO7" s="76">
        <v>368.83</v>
      </c>
      <c r="BP7" s="76">
        <v>386.06</v>
      </c>
      <c r="BQ7" s="76" t="s">
        <v>102</v>
      </c>
      <c r="BR7" s="76" t="s">
        <v>102</v>
      </c>
      <c r="BS7" s="76" t="s">
        <v>102</v>
      </c>
      <c r="BT7" s="76" t="s">
        <v>102</v>
      </c>
      <c r="BU7" s="76">
        <v>53.03</v>
      </c>
      <c r="BV7" s="76" t="s">
        <v>102</v>
      </c>
      <c r="BW7" s="76" t="s">
        <v>102</v>
      </c>
      <c r="BX7" s="76" t="s">
        <v>102</v>
      </c>
      <c r="BY7" s="76" t="s">
        <v>102</v>
      </c>
      <c r="BZ7" s="76">
        <v>53.25</v>
      </c>
      <c r="CA7" s="76">
        <v>51.14</v>
      </c>
      <c r="CB7" s="76" t="s">
        <v>102</v>
      </c>
      <c r="CC7" s="76" t="s">
        <v>102</v>
      </c>
      <c r="CD7" s="76" t="s">
        <v>102</v>
      </c>
      <c r="CE7" s="76" t="s">
        <v>102</v>
      </c>
      <c r="CF7" s="76">
        <v>420.76</v>
      </c>
      <c r="CG7" s="76" t="s">
        <v>102</v>
      </c>
      <c r="CH7" s="76" t="s">
        <v>102</v>
      </c>
      <c r="CI7" s="76" t="s">
        <v>102</v>
      </c>
      <c r="CJ7" s="76" t="s">
        <v>102</v>
      </c>
      <c r="CK7" s="76">
        <v>325.45</v>
      </c>
      <c r="CL7" s="76">
        <v>329.31</v>
      </c>
      <c r="CM7" s="76" t="s">
        <v>102</v>
      </c>
      <c r="CN7" s="76" t="s">
        <v>102</v>
      </c>
      <c r="CO7" s="76" t="s">
        <v>102</v>
      </c>
      <c r="CP7" s="76" t="s">
        <v>102</v>
      </c>
      <c r="CQ7" s="76">
        <v>29.68</v>
      </c>
      <c r="CR7" s="76" t="s">
        <v>102</v>
      </c>
      <c r="CS7" s="76" t="s">
        <v>102</v>
      </c>
      <c r="CT7" s="76" t="s">
        <v>102</v>
      </c>
      <c r="CU7" s="76" t="s">
        <v>102</v>
      </c>
      <c r="CV7" s="76">
        <v>52.59</v>
      </c>
      <c r="CW7" s="76">
        <v>54.37</v>
      </c>
      <c r="CX7" s="76" t="s">
        <v>102</v>
      </c>
      <c r="CY7" s="76" t="s">
        <v>102</v>
      </c>
      <c r="CZ7" s="76" t="s">
        <v>102</v>
      </c>
      <c r="DA7" s="76" t="s">
        <v>102</v>
      </c>
      <c r="DB7" s="76">
        <v>74.72</v>
      </c>
      <c r="DC7" s="76" t="s">
        <v>102</v>
      </c>
      <c r="DD7" s="76" t="s">
        <v>102</v>
      </c>
      <c r="DE7" s="76" t="s">
        <v>102</v>
      </c>
      <c r="DF7" s="76" t="s">
        <v>102</v>
      </c>
      <c r="DG7" s="76">
        <v>87.02</v>
      </c>
      <c r="DH7" s="76">
        <v>84.89</v>
      </c>
      <c r="DI7" s="76" t="s">
        <v>102</v>
      </c>
      <c r="DJ7" s="76" t="s">
        <v>102</v>
      </c>
      <c r="DK7" s="76" t="s">
        <v>102</v>
      </c>
      <c r="DL7" s="76" t="s">
        <v>102</v>
      </c>
      <c r="DM7" s="76">
        <v>13.43</v>
      </c>
      <c r="DN7" s="76" t="s">
        <v>102</v>
      </c>
      <c r="DO7" s="76" t="s">
        <v>102</v>
      </c>
      <c r="DP7" s="76" t="s">
        <v>102</v>
      </c>
      <c r="DQ7" s="76" t="s">
        <v>102</v>
      </c>
      <c r="DR7" s="76">
        <v>27.57</v>
      </c>
      <c r="DS7" s="76">
        <v>26.38</v>
      </c>
      <c r="DT7" s="76" t="s">
        <v>102</v>
      </c>
      <c r="DU7" s="76" t="s">
        <v>102</v>
      </c>
      <c r="DV7" s="76" t="s">
        <v>102</v>
      </c>
      <c r="DW7" s="76" t="s">
        <v>102</v>
      </c>
      <c r="DX7" s="76" t="s">
        <v>102</v>
      </c>
      <c r="DY7" s="76" t="s">
        <v>102</v>
      </c>
      <c r="DZ7" s="76" t="s">
        <v>102</v>
      </c>
      <c r="EA7" s="76" t="s">
        <v>102</v>
      </c>
      <c r="EB7" s="76" t="s">
        <v>102</v>
      </c>
      <c r="EC7" s="76" t="s">
        <v>102</v>
      </c>
      <c r="ED7" s="76" t="s">
        <v>102</v>
      </c>
      <c r="EE7" s="76" t="s">
        <v>102</v>
      </c>
      <c r="EF7" s="76" t="s">
        <v>102</v>
      </c>
      <c r="EG7" s="76" t="s">
        <v>102</v>
      </c>
      <c r="EH7" s="76" t="s">
        <v>102</v>
      </c>
      <c r="EI7" s="76" t="s">
        <v>102</v>
      </c>
      <c r="EJ7" s="76" t="s">
        <v>102</v>
      </c>
      <c r="EK7" s="76" t="s">
        <v>102</v>
      </c>
      <c r="EL7" s="76" t="s">
        <v>102</v>
      </c>
      <c r="EM7" s="76" t="s">
        <v>102</v>
      </c>
      <c r="EN7" s="76" t="s">
        <v>102</v>
      </c>
      <c r="EO7" s="76" t="s">
        <v>102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2025-12-23T06:30:52Z</dcterms:created>
  <dcterms:modified xsi:type="dcterms:W3CDTF">2026-04-27T07:49:10Z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2026-04-27T07:49:10Z</vt:filetime>
  </property>
</Properties>
</file>