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40DB00BB-BE75-4638-8A36-8E78A2CB2CFE}"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<sst xmlns="http://schemas.openxmlformats.org/spreadsheetml/2006/main" count="1195" uniqueCount="569">
  <si>
    <t>▲ 0.76</t>
  </si>
  <si>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</si>
  <si>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</si>
  <si>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</si>
  <si>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</si>
  <si>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</si>
  <si>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</si>
  <si>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第2次</t>
    <rPh sb="0" eb="1">
      <t>ダイ</t>
    </rPh>
    <rPh sb="2" eb="3">
      <t>ジ</t>
    </rPh>
    <phoneticPr fontId="5"/>
  </si>
  <si>
    <t>(Ｂ)</t>
  </si>
  <si>
    <t>（参考）</t>
    <rPh sb="1" eb="3">
      <t>サンコウ</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</si>
  <si>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</si>
  <si>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</si>
  <si>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</si>
  <si>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</si>
  <si>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</si>
  <si>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</si>
  <si>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</si>
  <si>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</si>
  <si>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</si>
  <si>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</si>
  <si>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</si>
  <si>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</si>
  <si>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</si>
  <si>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</si>
  <si>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</si>
  <si>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</si>
  <si>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</si>
  <si>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</si>
  <si>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</si>
  <si>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</si>
  <si>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</si>
  <si>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</si>
  <si>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</si>
  <si>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</si>
  <si>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</si>
  <si>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</si>
  <si>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</si>
  <si>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</si>
  <si>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</si>
  <si>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</si>
  <si>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</si>
  <si>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</si>
  <si>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</si>
  <si>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</si>
  <si>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</si>
  <si>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</si>
  <si>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</si>
  <si>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</si>
  <si>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</si>
  <si>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</si>
  <si>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</si>
  <si>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</si>
  <si>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</si>
  <si>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ふるさと応援寄附金基金</t>
    <rPh sb="4" eb="6">
      <t>オウエン</t>
    </rPh>
    <rPh sb="6" eb="9">
      <t>キフキン</t>
    </rPh>
    <rPh sb="9" eb="11">
      <t>キキン</t>
    </rPh>
    <phoneticPr fontId="5"/>
  </si>
  <si>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</si>
  <si>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</si>
  <si>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</si>
  <si>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</si>
  <si>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</si>
  <si>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</si>
  <si>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</si>
  <si>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</si>
  <si>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</si>
  <si>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</si>
  <si>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</si>
  <si>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</si>
  <si>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</si>
  <si>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</si>
  <si>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</si>
  <si>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</si>
  <si>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</si>
  <si>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</si>
  <si>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</si>
  <si>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</si>
  <si>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</si>
  <si>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</si>
  <si>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</si>
  <si>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</si>
  <si>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</si>
  <si>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</si>
  <si>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</si>
  <si>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</si>
  <si>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</si>
  <si>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</si>
  <si>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</si>
  <si>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</si>
  <si>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</si>
  <si>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</si>
  <si>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</si>
  <si>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</si>
  <si>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</si>
  <si>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</si>
  <si>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</si>
  <si>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</si>
  <si>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</si>
  <si>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</si>
  <si>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</si>
  <si>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</si>
  <si>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</si>
  <si>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</si>
  <si>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</si>
  <si>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</si>
  <si>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</si>
  <si>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</si>
  <si>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</si>
  <si>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</si>
  <si>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</si>
  <si>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</si>
  <si>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</si>
  <si>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</si>
  <si>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</si>
  <si>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</si>
  <si>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</si>
  <si>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</si>
  <si>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</si>
  <si>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</si>
  <si>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</si>
  <si>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</si>
  <si>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</si>
  <si>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</si>
  <si>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</si>
  <si>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</si>
  <si>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</si>
  <si>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</si>
  <si>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</si>
  <si>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</si>
  <si>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</si>
  <si>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</si>
  <si>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</si>
  <si>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</si>
  <si>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</si>
  <si>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</si>
  <si>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</si>
  <si>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</si>
  <si>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</si>
  <si>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</si>
  <si>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介護保険事業特別会計（事業勘定）</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</si>
  <si>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</si>
  <si>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</si>
  <si>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</si>
  <si>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</si>
  <si>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</si>
  <si>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</si>
  <si>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</si>
  <si>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</si>
  <si>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</si>
  <si>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</si>
  <si>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</si>
  <si>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</si>
  <si>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</si>
  <si>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</si>
  <si>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</si>
  <si>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</si>
  <si>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</si>
  <si>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</si>
  <si>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</si>
  <si>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</si>
  <si>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</si>
  <si>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</si>
  <si>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</si>
  <si>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</si>
  <si>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</si>
  <si>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</si>
  <si>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</si>
  <si>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</si>
  <si>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</si>
  <si>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</si>
  <si>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</si>
  <si>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</si>
  <si>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</si>
  <si>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</si>
  <si>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</si>
  <si>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</si>
  <si>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</si>
  <si>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</si>
  <si>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</si>
  <si>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</si>
  <si>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</si>
  <si>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</si>
  <si>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</si>
  <si>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</si>
  <si>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振興基金</t>
    <rPh sb="0" eb="2">
      <t>シンコウ</t>
    </rPh>
    <rPh sb="2" eb="4">
      <t>キキン</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</si>
  <si>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</si>
  <si>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</si>
  <si>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</si>
  <si>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</si>
  <si>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</si>
  <si>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</si>
  <si>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</si>
  <si>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</si>
  <si>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</si>
  <si>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</si>
  <si>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</si>
  <si>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</si>
  <si>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</si>
  <si>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</si>
  <si>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</si>
  <si>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</si>
  <si>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</si>
  <si>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</si>
  <si>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</si>
  <si>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</si>
  <si>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</si>
  <si>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</si>
  <si>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</si>
  <si>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</si>
  <si>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</si>
  <si>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</si>
  <si>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</si>
  <si>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</si>
  <si>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</si>
  <si>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</si>
  <si>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</si>
  <si>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</si>
  <si>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</si>
  <si>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</si>
  <si>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</si>
  <si>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</si>
  <si>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-2.4</t>
  </si>
  <si>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</si>
  <si>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</si>
  <si>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</si>
  <si>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</si>
  <si>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</si>
  <si>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</si>
  <si>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</si>
  <si>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</si>
  <si>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</si>
  <si>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</si>
  <si>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</si>
  <si>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</si>
  <si>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</si>
  <si>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</si>
  <si>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</si>
  <si>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</si>
  <si>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-2.7</t>
  </si>
  <si>
    <t>保険税(料)収入額</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</si>
  <si>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</si>
  <si>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</si>
  <si>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</si>
  <si>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</si>
  <si>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</si>
  <si>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</si>
  <si>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</si>
  <si>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</si>
  <si>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</si>
  <si>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</si>
  <si>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</si>
  <si>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</si>
  <si>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</si>
  <si>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</si>
  <si>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</si>
  <si>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</si>
  <si>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</si>
  <si>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</si>
  <si>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</si>
  <si>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</si>
  <si>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</si>
  <si>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</si>
  <si>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</si>
  <si>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</si>
  <si>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</si>
  <si>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</si>
  <si>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</si>
  <si>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</si>
  <si>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</si>
  <si>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</si>
  <si>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</si>
  <si>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</si>
  <si>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</si>
  <si>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</si>
  <si>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</si>
  <si>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</si>
  <si>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</si>
  <si>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</si>
  <si>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</si>
  <si>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</si>
  <si>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</si>
  <si>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</si>
  <si>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</si>
  <si>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</si>
  <si>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</si>
  <si>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</si>
  <si>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</si>
  <si>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</si>
  <si>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</si>
  <si>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</si>
  <si>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</si>
  <si>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</si>
  <si>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</si>
  <si>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</si>
  <si>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</si>
  <si>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</si>
  <si>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</si>
  <si>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</si>
  <si>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</si>
  <si>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</si>
  <si>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</si>
  <si>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</si>
  <si>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</si>
  <si>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</si>
  <si>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</si>
  <si>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</si>
  <si>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</si>
  <si>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</si>
  <si>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</si>
  <si>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</si>
  <si>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</si>
  <si>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</si>
  <si>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</si>
  <si>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</si>
  <si>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</si>
  <si>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</si>
  <si>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</si>
  <si>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</si>
  <si>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</si>
  <si>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</si>
  <si>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</si>
  <si>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</si>
  <si>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</si>
  <si>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京丹波農業公社</t>
  </si>
  <si>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</si>
  <si>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</si>
  <si>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</si>
  <si>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</si>
  <si>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</si>
  <si>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</si>
  <si>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</si>
  <si>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</si>
  <si>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41"/>
  </si>
  <si>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</si>
  <si>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</si>
  <si>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</si>
  <si>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</si>
  <si>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</si>
  <si>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</si>
  <si>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</si>
  <si>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</si>
  <si>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4"/>
  </si>
  <si>
    <t>総務費</t>
  </si>
  <si>
    <t>国保京丹波町病院事業会計</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</si>
  <si>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</si>
  <si>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</si>
  <si>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</si>
  <si>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</si>
  <si>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</si>
  <si>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</si>
  <si>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</si>
  <si>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</si>
  <si>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</si>
  <si>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</si>
  <si>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</si>
  <si>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</si>
  <si>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</si>
  <si>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</si>
  <si>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</si>
  <si>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</si>
  <si>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</si>
  <si>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</si>
  <si>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</si>
  <si>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</si>
  <si>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</si>
  <si>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</si>
  <si>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</si>
  <si>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</si>
  <si>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</si>
  <si>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</si>
  <si>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</si>
  <si>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</si>
  <si>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</si>
  <si>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</si>
  <si>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</si>
  <si>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</si>
  <si>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</si>
  <si>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</si>
  <si>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</si>
  <si>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</si>
  <si>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</si>
  <si>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</si>
  <si>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</si>
  <si>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</si>
  <si>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</si>
  <si>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</si>
  <si>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</si>
  <si>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</si>
  <si>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</si>
  <si>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</si>
  <si>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</si>
  <si>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</si>
  <si>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</si>
  <si>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</si>
  <si>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過疎地域持続的発展特別基金</t>
    <rPh sb="0" eb="2">
      <t>カソ</t>
    </rPh>
    <rPh sb="2" eb="4">
      <t>チイキ</t>
    </rPh>
    <rPh sb="4" eb="7">
      <t>ジゾクテキ</t>
    </rPh>
    <rPh sb="7" eb="9">
      <t>ハッテン</t>
    </rPh>
    <rPh sb="9" eb="11">
      <t>トクベツ</t>
    </rPh>
    <rPh sb="11" eb="13">
      <t>キキン</t>
    </rPh>
    <phoneticPr fontId="5"/>
  </si>
  <si>
    <t>交通安全対策特別交付金</t>
  </si>
  <si>
    <t>　※一般会計等（純計）は、各会計の相互間の繰入・繰出等の重複を控除したものであり、各会計の合計と一致しない場合がある。</t>
  </si>
  <si>
    <t>旧法による税</t>
  </si>
  <si>
    <t>育英資金給付事業特別会計</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</si>
  <si>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</si>
  <si>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</si>
  <si>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</si>
  <si>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</si>
  <si>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</si>
  <si>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</si>
  <si>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</si>
  <si>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京都地方税機構（一般会計）</t>
  </si>
  <si>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</si>
  <si>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</si>
  <si>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</si>
  <si>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</si>
  <si>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</si>
  <si>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</si>
  <si>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</si>
  <si>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</si>
  <si>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</si>
  <si>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</si>
  <si>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</si>
  <si>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</si>
  <si>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</si>
  <si>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</si>
  <si>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</si>
  <si>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</si>
  <si>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</si>
  <si>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</si>
  <si>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</si>
  <si>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</si>
  <si>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7"/>
  </si>
  <si>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</si>
  <si>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</si>
  <si>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</si>
  <si>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</si>
  <si>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</si>
  <si>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</si>
  <si>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</si>
  <si>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</si>
  <si>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</si>
  <si>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</si>
  <si>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介護サービス</t>
  </si>
  <si>
    <t>被保険者
1人当り</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</si>
  <si>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</si>
  <si>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</si>
  <si>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</si>
  <si>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</si>
  <si>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</si>
  <si>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</si>
  <si>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</si>
  <si>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</si>
  <si>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</si>
  <si>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</si>
  <si>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</si>
  <si>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</si>
  <si>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</si>
  <si>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</si>
  <si>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</si>
  <si>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</si>
  <si>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</si>
  <si>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</si>
  <si>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</si>
  <si>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</si>
  <si>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</si>
  <si>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</si>
  <si>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</si>
  <si>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</si>
  <si>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</si>
  <si>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</si>
  <si>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</si>
  <si>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</si>
  <si>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</si>
  <si>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</si>
  <si>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</si>
  <si>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</si>
  <si>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</si>
  <si>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</si>
  <si>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</si>
  <si>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</si>
  <si>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</si>
  <si>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</si>
  <si>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</si>
  <si>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</si>
  <si>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</si>
  <si>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</si>
  <si>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</si>
  <si>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</si>
  <si>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</si>
  <si>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</si>
  <si>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</si>
  <si>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</si>
  <si>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</si>
  <si>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</si>
  <si>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</si>
  <si>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</si>
  <si>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</si>
  <si>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</si>
  <si>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</si>
  <si>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</si>
  <si>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</si>
  <si>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</si>
  <si>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</si>
  <si>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</si>
  <si>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</si>
  <si>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</si>
  <si>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</si>
  <si>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</si>
  <si>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</si>
  <si>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</si>
  <si>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</si>
  <si>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</si>
  <si>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</si>
  <si>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</si>
  <si>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</si>
  <si>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</si>
  <si>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</si>
  <si>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</si>
  <si>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</si>
  <si>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</si>
  <si>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</si>
  <si>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</si>
  <si>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</si>
  <si>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</si>
  <si>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</si>
  <si>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</si>
  <si>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</si>
  <si>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</si>
  <si>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</si>
  <si>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</si>
  <si>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</si>
  <si>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</si>
  <si>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</si>
  <si>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</si>
  <si>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</si>
  <si>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</si>
  <si>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京都府市町村職員退職手当組合（一般会計）</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</si>
  <si>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</si>
  <si>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</si>
  <si>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</si>
  <si>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</si>
  <si>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</si>
  <si>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</si>
  <si>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</si>
  <si>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</si>
  <si>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</si>
  <si>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</si>
  <si>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</si>
  <si>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</si>
  <si>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</si>
  <si>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8.12</t>
  </si>
  <si>
    <t>▲ 0.73</t>
  </si>
  <si>
    <t>その他会計（赤字）</t>
  </si>
  <si>
    <t>（百万円）</t>
  </si>
  <si>
    <t>丹波地域開発</t>
  </si>
  <si>
    <t>瑞穂農林</t>
  </si>
  <si>
    <t>和知ふるさと振興センター</t>
  </si>
  <si>
    <t>京都府立丹波自然運動公園協力会</t>
  </si>
  <si>
    <t>国民健康保険南丹病院組合(病院事業会計)</t>
  </si>
  <si>
    <t>京都府市町村議会議員公務災害補償等組合(一般会計)</t>
  </si>
  <si>
    <t>京都府住宅新築資金等貸付事業管理組合（特別会計）</t>
  </si>
  <si>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</si>
  <si>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</si>
  <si>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 xml:space="preserve"> </t>
    <phoneticPr fontId="46"/>
  </si>
  <si>
    <t>-</t>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</si>
  <si>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</si>
  <si>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</si>
  <si>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</si>
  <si>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</si>
  <si>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</si>
  <si>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大型事業の実施等による地方債借入の影響で、元利償還金額が増加し、指標が高水準で推移することは避けがたい。指標改善の取組としては、令和元年度と令和3年度に繰上償還を実施しており、今後も計画的に繰上償還を実施し、健全な財政運営を図っ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</si>
  <si>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</si>
  <si>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</si>
  <si>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</si>
  <si>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と令和3年度に、繰上償還を実施したため将来負担比率は改善したが、新庁舎や認定こども園整備等の大型事業の実施等により、地方債残高が高止まりするため、今後も計画的な繰上償還を実施し、本指標の上昇の防止を図っていく。また、今後も引き続き、各施設の利用状況、老朽化状況、運営に係るコストなどを把握し、除却をはじめ統合・廃止、施設の有効活用を図っていく。</t>
    <rPh sb="257" eb="259">
      <t>タカド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</si>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</sst>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4"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3C7E37D7-118C-460C-A56D-53B4F9386A4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694BD0D5-04EC-44EF-AAA7-387C1C7DF485}"/>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A819-4A58-B187-8DE1A9091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110434</c:v>
                </c:pt>
                <c:pt idx="1">
                  <c:v>103125</c:v>
                </c:pt>
                <c:pt idx="2">
                  <c:v>211213</c:v>
                </c:pt>
                <c:pt idx="3">
                  <c:v>239520</c:v>
                </c:pt>
                <c:pt idx="4">
                  <c:v>80485</c:v>
                </c:pt>
              </c:numCache>
            </c:numRef>
          </c:val>
          <c:smooth val="0"/>
          <c:extLst>
            <c:ext xmlns:c16="http://schemas.microsoft.com/office/drawing/2014/chart" uri="{C3380CC4-5D6E-409C-BE32-E72D297353CC}">
              <c16:uniqueId val="{00000001-A819-4A58-B187-8DE1A9091E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c:v>
                </c:pt>
                <c:pt idx="1">
                  <c:v>2.86</c:v>
                </c:pt>
                <c:pt idx="2">
                  <c:v>2.14</c:v>
                </c:pt>
                <c:pt idx="3">
                  <c:v>5.15</c:v>
                </c:pt>
                <c:pt idx="4">
                  <c:v>3.4</c:v>
                </c:pt>
              </c:numCache>
            </c:numRef>
          </c:val>
          <c:extLst>
            <c:ext xmlns:c16="http://schemas.microsoft.com/office/drawing/2014/chart" uri="{C3380CC4-5D6E-409C-BE32-E72D297353CC}">
              <c16:uniqueId val="{00000000-F767-4BE5-BD5F-150E0D46DD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22.34</c:v>
                </c:pt>
                <c:pt idx="1">
                  <c:v>21.63</c:v>
                </c:pt>
                <c:pt idx="2">
                  <c:v>21.93</c:v>
                </c:pt>
                <c:pt idx="3">
                  <c:v>22.39</c:v>
                </c:pt>
                <c:pt idx="4">
                  <c:v>24.46</c:v>
                </c:pt>
              </c:numCache>
            </c:numRef>
          </c:val>
          <c:extLst>
            <c:ext xmlns:c16="http://schemas.microsoft.com/office/drawing/2014/chart" uri="{C3380CC4-5D6E-409C-BE32-E72D297353CC}">
              <c16:uniqueId val="{00000001-F767-4BE5-BD5F-150E0D46DD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-8.1199999999999992</c:v>
                </c:pt>
                <c:pt idx="1">
                  <c:v>9.64</c:v>
                </c:pt>
                <c:pt idx="2">
                  <c:v>-0.76</c:v>
                </c:pt>
                <c:pt idx="3">
                  <c:v>7.02</c:v>
                </c:pt>
                <c:pt idx="4">
                  <c:v>-0.73</c:v>
                </c:pt>
              </c:numCache>
            </c:numRef>
          </c:val>
          <c:smooth val="0"/>
          <c:extLst>
            <c:ext xmlns:c16="http://schemas.microsoft.com/office/drawing/2014/chart" uri="{C3380CC4-5D6E-409C-BE32-E72D297353CC}">
              <c16:uniqueId val="{00000002-F767-4BE5-BD5F-150E0D46DD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F1F-49BC-8AFD-802A528809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1F-49BC-8AFD-802A528809BA}"/>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2-BF1F-49BC-8AFD-802A528809BA}"/>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0.02</c:v>
                </c:pt>
                <c:pt idx="4">
                  <c:v>#N/A</c:v>
                </c:pt>
                <c:pt idx="5">
                  <c:v>0.23</c:v>
                </c:pt>
                <c:pt idx="6">
                  <c:v>#N/A</c:v>
                </c:pt>
                <c:pt idx="7">
                  <c:v>0.4</c:v>
                </c:pt>
                <c:pt idx="8">
                  <c:v>#N/A</c:v>
                </c:pt>
                <c:pt idx="9">
                  <c:v>0.04</c:v>
                </c:pt>
              </c:numCache>
            </c:numRef>
          </c:val>
          <c:extLst>
            <c:ext xmlns:c16="http://schemas.microsoft.com/office/drawing/2014/chart" uri="{C3380CC4-5D6E-409C-BE32-E72D297353CC}">
              <c16:uniqueId val="{00000003-BF1F-49BC-8AFD-802A528809BA}"/>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F1F-49BC-8AFD-802A528809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5-BF1F-49BC-8AFD-802A528809BA}"/>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0.28000000000000003</c:v>
                </c:pt>
                <c:pt idx="4">
                  <c:v>#N/A</c:v>
                </c:pt>
                <c:pt idx="5">
                  <c:v>0.42</c:v>
                </c:pt>
                <c:pt idx="6">
                  <c:v>#N/A</c:v>
                </c:pt>
                <c:pt idx="7">
                  <c:v>0.69</c:v>
                </c:pt>
                <c:pt idx="8">
                  <c:v>#N/A</c:v>
                </c:pt>
                <c:pt idx="9">
                  <c:v>1.1100000000000001</c:v>
                </c:pt>
              </c:numCache>
            </c:numRef>
          </c:val>
          <c:extLst>
            <c:ext xmlns:c16="http://schemas.microsoft.com/office/drawing/2014/chart" uri="{C3380CC4-5D6E-409C-BE32-E72D297353CC}">
              <c16:uniqueId val="{00000006-BF1F-49BC-8AFD-802A528809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0.89</c:v>
                </c:pt>
                <c:pt idx="2">
                  <c:v>#N/A</c:v>
                </c:pt>
                <c:pt idx="3">
                  <c:v>2.85</c:v>
                </c:pt>
                <c:pt idx="4">
                  <c:v>#N/A</c:v>
                </c:pt>
                <c:pt idx="5">
                  <c:v>2.13</c:v>
                </c:pt>
                <c:pt idx="6">
                  <c:v>#N/A</c:v>
                </c:pt>
                <c:pt idx="7">
                  <c:v>5.14</c:v>
                </c:pt>
                <c:pt idx="8">
                  <c:v>#N/A</c:v>
                </c:pt>
                <c:pt idx="9">
                  <c:v>3.39</c:v>
                </c:pt>
              </c:numCache>
            </c:numRef>
          </c:val>
          <c:extLst>
            <c:ext xmlns:c16="http://schemas.microsoft.com/office/drawing/2014/chart" uri="{C3380CC4-5D6E-409C-BE32-E72D297353CC}">
              <c16:uniqueId val="{00000007-BF1F-49BC-8AFD-802A528809BA}"/>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2.62</c:v>
                </c:pt>
                <c:pt idx="2">
                  <c:v>#N/A</c:v>
                </c:pt>
                <c:pt idx="3">
                  <c:v>2.37</c:v>
                </c:pt>
                <c:pt idx="4">
                  <c:v>#N/A</c:v>
                </c:pt>
                <c:pt idx="5">
                  <c:v>3.49</c:v>
                </c:pt>
                <c:pt idx="6">
                  <c:v>#N/A</c:v>
                </c:pt>
                <c:pt idx="7">
                  <c:v>3.47</c:v>
                </c:pt>
                <c:pt idx="8">
                  <c:v>#N/A</c:v>
                </c:pt>
                <c:pt idx="9">
                  <c:v>3.63</c:v>
                </c:pt>
              </c:numCache>
            </c:numRef>
          </c:val>
          <c:extLst>
            <c:ext xmlns:c16="http://schemas.microsoft.com/office/drawing/2014/chart" uri="{C3380CC4-5D6E-409C-BE32-E72D297353CC}">
              <c16:uniqueId val="{00000008-BF1F-49BC-8AFD-802A528809BA}"/>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5.08</c:v>
                </c:pt>
                <c:pt idx="2">
                  <c:v>#N/A</c:v>
                </c:pt>
                <c:pt idx="3">
                  <c:v>4.62</c:v>
                </c:pt>
                <c:pt idx="4">
                  <c:v>#N/A</c:v>
                </c:pt>
                <c:pt idx="5">
                  <c:v>4.88</c:v>
                </c:pt>
                <c:pt idx="6">
                  <c:v>#N/A</c:v>
                </c:pt>
                <c:pt idx="7">
                  <c:v>5.59</c:v>
                </c:pt>
                <c:pt idx="8">
                  <c:v>#N/A</c:v>
                </c:pt>
                <c:pt idx="9">
                  <c:v>6.54</c:v>
                </c:pt>
              </c:numCache>
            </c:numRef>
          </c:val>
          <c:extLst>
            <c:ext xmlns:c16="http://schemas.microsoft.com/office/drawing/2014/chart" uri="{C3380CC4-5D6E-409C-BE32-E72D297353CC}">
              <c16:uniqueId val="{00000009-BF1F-49BC-8AFD-802A528809B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1565</c:v>
                </c:pt>
                <c:pt idx="5">
                  <c:v>1578</c:v>
                </c:pt>
                <c:pt idx="8">
                  <c:v>1557</c:v>
                </c:pt>
                <c:pt idx="11">
                  <c:v>1526</c:v>
                </c:pt>
                <c:pt idx="14">
                  <c:v>1520</c:v>
                </c:pt>
              </c:numCache>
            </c:numRef>
          </c:val>
          <c:extLst>
            <c:ext xmlns:c16="http://schemas.microsoft.com/office/drawing/2014/chart" uri="{C3380CC4-5D6E-409C-BE32-E72D297353CC}">
              <c16:uniqueId val="{00000000-2FDD-4BD2-8E97-D3C2B33C37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DD-4BD2-8E97-D3C2B33C37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DD-4BD2-8E97-D3C2B33C37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22</c:v>
                </c:pt>
                <c:pt idx="6">
                  <c:v>24</c:v>
                </c:pt>
                <c:pt idx="9">
                  <c:v>14</c:v>
                </c:pt>
                <c:pt idx="12">
                  <c:v>16</c:v>
                </c:pt>
              </c:numCache>
            </c:numRef>
          </c:val>
          <c:extLst>
            <c:ext xmlns:c16="http://schemas.microsoft.com/office/drawing/2014/chart" uri="{C3380CC4-5D6E-409C-BE32-E72D297353CC}">
              <c16:uniqueId val="{00000003-2FDD-4BD2-8E97-D3C2B33C37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1086</c:v>
                </c:pt>
                <c:pt idx="3">
                  <c:v>1027</c:v>
                </c:pt>
                <c:pt idx="6">
                  <c:v>1029</c:v>
                </c:pt>
                <c:pt idx="9">
                  <c:v>1004</c:v>
                </c:pt>
                <c:pt idx="12">
                  <c:v>973</c:v>
                </c:pt>
              </c:numCache>
            </c:numRef>
          </c:val>
          <c:extLst>
            <c:ext xmlns:c16="http://schemas.microsoft.com/office/drawing/2014/chart" uri="{C3380CC4-5D6E-409C-BE32-E72D297353CC}">
              <c16:uniqueId val="{00000004-2FDD-4BD2-8E97-D3C2B33C37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D-4BD2-8E97-D3C2B33C37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DD-4BD2-8E97-D3C2B33C37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1433</c:v>
                </c:pt>
                <c:pt idx="3">
                  <c:v>1493</c:v>
                </c:pt>
                <c:pt idx="6">
                  <c:v>1385</c:v>
                </c:pt>
                <c:pt idx="9">
                  <c:v>1422</c:v>
                </c:pt>
                <c:pt idx="12">
                  <c:v>1373</c:v>
                </c:pt>
              </c:numCache>
            </c:numRef>
          </c:val>
          <c:extLst>
            <c:ext xmlns:c16="http://schemas.microsoft.com/office/drawing/2014/chart" uri="{C3380CC4-5D6E-409C-BE32-E72D297353CC}">
              <c16:uniqueId val="{00000007-2FDD-4BD2-8E97-D3C2B33C378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973</c:v>
                </c:pt>
                <c:pt idx="2">
                  <c:v>#N/A</c:v>
                </c:pt>
                <c:pt idx="3">
                  <c:v>#N/A</c:v>
                </c:pt>
                <c:pt idx="4">
                  <c:v>964</c:v>
                </c:pt>
                <c:pt idx="5">
                  <c:v>#N/A</c:v>
                </c:pt>
                <c:pt idx="6">
                  <c:v>#N/A</c:v>
                </c:pt>
                <c:pt idx="7">
                  <c:v>881</c:v>
                </c:pt>
                <c:pt idx="8">
                  <c:v>#N/A</c:v>
                </c:pt>
                <c:pt idx="9">
                  <c:v>#N/A</c:v>
                </c:pt>
                <c:pt idx="10">
                  <c:v>914</c:v>
                </c:pt>
                <c:pt idx="11">
                  <c:v>#N/A</c:v>
                </c:pt>
                <c:pt idx="12">
                  <c:v>#N/A</c:v>
                </c:pt>
                <c:pt idx="13">
                  <c:v>842</c:v>
                </c:pt>
                <c:pt idx="14">
                  <c:v>#N/A</c:v>
                </c:pt>
              </c:numCache>
            </c:numRef>
          </c:val>
          <c:smooth val="0"/>
          <c:extLst>
            <c:ext xmlns:c16="http://schemas.microsoft.com/office/drawing/2014/chart" uri="{C3380CC4-5D6E-409C-BE32-E72D297353CC}">
              <c16:uniqueId val="{00000008-2FDD-4BD2-8E97-D3C2B33C37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15583</c:v>
                </c:pt>
                <c:pt idx="5">
                  <c:v>15113</c:v>
                </c:pt>
                <c:pt idx="8">
                  <c:v>15419</c:v>
                </c:pt>
                <c:pt idx="11">
                  <c:v>15749</c:v>
                </c:pt>
                <c:pt idx="14">
                  <c:v>15270</c:v>
                </c:pt>
              </c:numCache>
            </c:numRef>
          </c:val>
          <c:extLst>
            <c:ext xmlns:c16="http://schemas.microsoft.com/office/drawing/2014/chart" uri="{C3380CC4-5D6E-409C-BE32-E72D297353CC}">
              <c16:uniqueId val="{00000000-D521-4174-A243-FBF5D68838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140</c:v>
                </c:pt>
                <c:pt idx="5">
                  <c:v>106</c:v>
                </c:pt>
                <c:pt idx="8">
                  <c:v>88</c:v>
                </c:pt>
                <c:pt idx="11">
                  <c:v>75</c:v>
                </c:pt>
                <c:pt idx="14">
                  <c:v>62</c:v>
                </c:pt>
              </c:numCache>
            </c:numRef>
          </c:val>
          <c:extLst>
            <c:ext xmlns:c16="http://schemas.microsoft.com/office/drawing/2014/chart" uri="{C3380CC4-5D6E-409C-BE32-E72D297353CC}">
              <c16:uniqueId val="{00000001-D521-4174-A243-FBF5D68838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2683</c:v>
                </c:pt>
                <c:pt idx="5">
                  <c:v>2424</c:v>
                </c:pt>
                <c:pt idx="8">
                  <c:v>2632</c:v>
                </c:pt>
                <c:pt idx="11">
                  <c:v>2797</c:v>
                </c:pt>
                <c:pt idx="14">
                  <c:v>3135</c:v>
                </c:pt>
              </c:numCache>
            </c:numRef>
          </c:val>
          <c:extLst>
            <c:ext xmlns:c16="http://schemas.microsoft.com/office/drawing/2014/chart" uri="{C3380CC4-5D6E-409C-BE32-E72D297353CC}">
              <c16:uniqueId val="{00000002-D521-4174-A243-FBF5D68838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21-4174-A243-FBF5D68838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21-4174-A243-FBF5D68838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21-4174-A243-FBF5D68838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1167</c:v>
                </c:pt>
                <c:pt idx="3">
                  <c:v>1136</c:v>
                </c:pt>
                <c:pt idx="6">
                  <c:v>1152</c:v>
                </c:pt>
                <c:pt idx="9">
                  <c:v>1071</c:v>
                </c:pt>
                <c:pt idx="12">
                  <c:v>1085</c:v>
                </c:pt>
              </c:numCache>
            </c:numRef>
          </c:val>
          <c:extLst>
            <c:ext xmlns:c16="http://schemas.microsoft.com/office/drawing/2014/chart" uri="{C3380CC4-5D6E-409C-BE32-E72D297353CC}">
              <c16:uniqueId val="{00000006-D521-4174-A243-FBF5D68838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477</c:v>
                </c:pt>
                <c:pt idx="3">
                  <c:v>196</c:v>
                </c:pt>
                <c:pt idx="6">
                  <c:v>167</c:v>
                </c:pt>
                <c:pt idx="9">
                  <c:v>164</c:v>
                </c:pt>
                <c:pt idx="12">
                  <c:v>201</c:v>
                </c:pt>
              </c:numCache>
            </c:numRef>
          </c:val>
          <c:extLst>
            <c:ext xmlns:c16="http://schemas.microsoft.com/office/drawing/2014/chart" uri="{C3380CC4-5D6E-409C-BE32-E72D297353CC}">
              <c16:uniqueId val="{00000007-D521-4174-A243-FBF5D68838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9958</c:v>
                </c:pt>
                <c:pt idx="3">
                  <c:v>9473</c:v>
                </c:pt>
                <c:pt idx="6">
                  <c:v>8264</c:v>
                </c:pt>
                <c:pt idx="9">
                  <c:v>7141</c:v>
                </c:pt>
                <c:pt idx="12">
                  <c:v>6031</c:v>
                </c:pt>
              </c:numCache>
            </c:numRef>
          </c:val>
          <c:extLst>
            <c:ext xmlns:c16="http://schemas.microsoft.com/office/drawing/2014/chart" uri="{C3380CC4-5D6E-409C-BE32-E72D297353CC}">
              <c16:uniqueId val="{00000008-D521-4174-A243-FBF5D68838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21-4174-A243-FBF5D68838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14000</c:v>
                </c:pt>
                <c:pt idx="3">
                  <c:v>13369</c:v>
                </c:pt>
                <c:pt idx="6">
                  <c:v>14444</c:v>
                </c:pt>
                <c:pt idx="9">
                  <c:v>15785</c:v>
                </c:pt>
                <c:pt idx="12">
                  <c:v>15228</c:v>
                </c:pt>
              </c:numCache>
            </c:numRef>
          </c:val>
          <c:extLst>
            <c:ext xmlns:c16="http://schemas.microsoft.com/office/drawing/2014/chart" uri="{C3380CC4-5D6E-409C-BE32-E72D297353CC}">
              <c16:uniqueId val="{0000000A-D521-4174-A243-FBF5D68838D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7195</c:v>
                </c:pt>
                <c:pt idx="2">
                  <c:v>#N/A</c:v>
                </c:pt>
                <c:pt idx="3">
                  <c:v>#N/A</c:v>
                </c:pt>
                <c:pt idx="4">
                  <c:v>6531</c:v>
                </c:pt>
                <c:pt idx="5">
                  <c:v>#N/A</c:v>
                </c:pt>
                <c:pt idx="6">
                  <c:v>#N/A</c:v>
                </c:pt>
                <c:pt idx="7">
                  <c:v>5888</c:v>
                </c:pt>
                <c:pt idx="8">
                  <c:v>#N/A</c:v>
                </c:pt>
                <c:pt idx="9">
                  <c:v>#N/A</c:v>
                </c:pt>
                <c:pt idx="10">
                  <c:v>5539</c:v>
                </c:pt>
                <c:pt idx="11">
                  <c:v>#N/A</c:v>
                </c:pt>
                <c:pt idx="12">
                  <c:v>#N/A</c:v>
                </c:pt>
                <c:pt idx="13">
                  <c:v>4078</c:v>
                </c:pt>
                <c:pt idx="14">
                  <c:v>#N/A</c:v>
                </c:pt>
              </c:numCache>
            </c:numRef>
          </c:val>
          <c:smooth val="0"/>
          <c:extLst>
            <c:ext xmlns:c16="http://schemas.microsoft.com/office/drawing/2014/chart" uri="{C3380CC4-5D6E-409C-BE32-E72D297353CC}">
              <c16:uniqueId val="{0000000B-D521-4174-A243-FBF5D68838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1510</c:v>
                </c:pt>
                <c:pt idx="1">
                  <c:v>1590</c:v>
                </c:pt>
                <c:pt idx="2">
                  <c:v>1673</c:v>
                </c:pt>
              </c:numCache>
            </c:numRef>
          </c:val>
          <c:extLst>
            <c:ext xmlns:c16="http://schemas.microsoft.com/office/drawing/2014/chart" uri="{C3380CC4-5D6E-409C-BE32-E72D297353CC}">
              <c16:uniqueId val="{00000000-5693-4250-A27B-6377CD619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c:v>
                </c:pt>
                <c:pt idx="1">
                  <c:v>100</c:v>
                </c:pt>
                <c:pt idx="2">
                  <c:v>200</c:v>
                </c:pt>
              </c:numCache>
            </c:numRef>
          </c:val>
          <c:extLst>
            <c:ext xmlns:c16="http://schemas.microsoft.com/office/drawing/2014/chart" uri="{C3380CC4-5D6E-409C-BE32-E72D297353CC}">
              <c16:uniqueId val="{00000001-5693-4250-A27B-6377CD619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1885</c:v>
                </c:pt>
                <c:pt idx="1">
                  <c:v>1705</c:v>
                </c:pt>
                <c:pt idx="2">
                  <c:v>1760</c:v>
                </c:pt>
              </c:numCache>
            </c:numRef>
          </c:val>
          <c:extLst>
            <c:ext xmlns:c16="http://schemas.microsoft.com/office/drawing/2014/chart" uri="{C3380CC4-5D6E-409C-BE32-E72D297353CC}">
              <c16:uniqueId val="{00000002-5693-4250-A27B-6377CD61905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525-4CEA-AE6A-02F74A701214}"/>
              </c:ext>
            </c:extLst>
          </c:dPt>
          <c:dPt>
            <c:idx val="1"/>
            <c:bubble3D val="0"/>
            <c:extLst>
              <c:ext xmlns:c16="http://schemas.microsoft.com/office/drawing/2014/chart" uri="{C3380CC4-5D6E-409C-BE32-E72D297353CC}">
                <c16:uniqueId val="{00000001-C525-4CEA-AE6A-02F74A701214}"/>
              </c:ext>
            </c:extLst>
          </c:dPt>
          <c:dPt>
            <c:idx val="2"/>
            <c:bubble3D val="0"/>
            <c:extLst>
              <c:ext xmlns:c16="http://schemas.microsoft.com/office/drawing/2014/chart" uri="{C3380CC4-5D6E-409C-BE32-E72D297353CC}">
                <c16:uniqueId val="{00000002-C525-4CEA-AE6A-02F74A701214}"/>
              </c:ext>
            </c:extLst>
          </c:dPt>
          <c:dPt>
            <c:idx val="3"/>
            <c:bubble3D val="0"/>
            <c:extLst>
              <c:ext xmlns:c16="http://schemas.microsoft.com/office/drawing/2014/chart" uri="{C3380CC4-5D6E-409C-BE32-E72D297353CC}">
                <c16:uniqueId val="{00000003-C525-4CEA-AE6A-02F74A701214}"/>
              </c:ext>
            </c:extLst>
          </c:dPt>
          <c:dPt>
            <c:idx val="4"/>
            <c:bubble3D val="0"/>
            <c:extLst>
              <c:ext xmlns:c16="http://schemas.microsoft.com/office/drawing/2014/chart" uri="{C3380CC4-5D6E-409C-BE32-E72D297353CC}">
                <c16:uniqueId val="{00000004-C525-4CEA-AE6A-02F74A701214}"/>
              </c:ext>
            </c:extLst>
          </c:dPt>
          <c:dPt>
            <c:idx val="8"/>
            <c:bubble3D val="0"/>
            <c:extLst>
              <c:ext xmlns:c16="http://schemas.microsoft.com/office/drawing/2014/chart" uri="{C3380CC4-5D6E-409C-BE32-E72D297353CC}">
                <c16:uniqueId val="{00000005-C525-4CEA-AE6A-02F74A701214}"/>
              </c:ext>
            </c:extLst>
          </c:dPt>
          <c:dPt>
            <c:idx val="16"/>
            <c:bubble3D val="0"/>
            <c:extLst>
              <c:ext xmlns:c16="http://schemas.microsoft.com/office/drawing/2014/chart" uri="{C3380CC4-5D6E-409C-BE32-E72D297353CC}">
                <c16:uniqueId val="{00000006-C525-4CEA-AE6A-02F74A701214}"/>
              </c:ext>
            </c:extLst>
          </c:dPt>
          <c:dPt>
            <c:idx val="24"/>
            <c:bubble3D val="0"/>
            <c:extLst>
              <c:ext xmlns:c16="http://schemas.microsoft.com/office/drawing/2014/chart" uri="{C3380CC4-5D6E-409C-BE32-E72D297353CC}">
                <c16:uniqueId val="{00000007-C525-4CEA-AE6A-02F74A701214}"/>
              </c:ext>
            </c:extLst>
          </c:dPt>
          <c:dPt>
            <c:idx val="32"/>
            <c:bubble3D val="0"/>
            <c:extLst>
              <c:ext xmlns:c16="http://schemas.microsoft.com/office/drawing/2014/chart" uri="{C3380CC4-5D6E-409C-BE32-E72D297353CC}">
                <c16:uniqueId val="{00000008-C525-4CEA-AE6A-02F74A701214}"/>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5-4CEA-AE6A-02F74A701214}"/>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525-4CEA-AE6A-02F74A701214}"/>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525-4CEA-AE6A-02F74A701214}"/>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525-4CEA-AE6A-02F74A701214}"/>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525-4CEA-AE6A-02F74A701214}"/>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25-4CEA-AE6A-02F74A701214}"/>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25-4CEA-AE6A-02F74A701214}"/>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25-4CEA-AE6A-02F74A701214}"/>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25-4CEA-AE6A-02F74A70121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c:v>
                </c:pt>
                <c:pt idx="16">
                  <c:v>60.7</c:v>
                </c:pt>
                <c:pt idx="24">
                  <c:v>60.1</c:v>
                </c:pt>
                <c:pt idx="32">
                  <c:v>61.2</c:v>
                </c:pt>
              </c:numCache>
            </c:numRef>
          </c:xVal>
          <c:yVal>
            <c:numRef>
              <c:f>公会計指標分析・財政指標組合せ分析表!$BP$51:$DC$51</c:f>
              <c:numCache>
                <c:formatCode>#,##0.0;"▲ "#,##0.0</c:formatCode>
                <c:ptCount val="40"/>
                <c:pt idx="0">
                  <c:v>141.4</c:v>
                </c:pt>
                <c:pt idx="8">
                  <c:v>120.2</c:v>
                </c:pt>
                <c:pt idx="16">
                  <c:v>109.7</c:v>
                </c:pt>
                <c:pt idx="24">
                  <c:v>98.8</c:v>
                </c:pt>
                <c:pt idx="32">
                  <c:v>76.3</c:v>
                </c:pt>
              </c:numCache>
            </c:numRef>
          </c:yVal>
          <c:smooth val="0"/>
          <c:extLst>
            <c:ext xmlns:c16="http://schemas.microsoft.com/office/drawing/2014/chart" uri="{C3380CC4-5D6E-409C-BE32-E72D297353CC}">
              <c16:uniqueId val="{00000009-C525-4CEA-AE6A-02F74A7012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525-4CEA-AE6A-02F74A701214}"/>
              </c:ext>
            </c:extLst>
          </c:dPt>
          <c:dPt>
            <c:idx val="1"/>
            <c:bubble3D val="0"/>
            <c:extLst>
              <c:ext xmlns:c16="http://schemas.microsoft.com/office/drawing/2014/chart" uri="{C3380CC4-5D6E-409C-BE32-E72D297353CC}">
                <c16:uniqueId val="{0000000B-C525-4CEA-AE6A-02F74A701214}"/>
              </c:ext>
            </c:extLst>
          </c:dPt>
          <c:dPt>
            <c:idx val="2"/>
            <c:bubble3D val="0"/>
            <c:extLst>
              <c:ext xmlns:c16="http://schemas.microsoft.com/office/drawing/2014/chart" uri="{C3380CC4-5D6E-409C-BE32-E72D297353CC}">
                <c16:uniqueId val="{0000000C-C525-4CEA-AE6A-02F74A701214}"/>
              </c:ext>
            </c:extLst>
          </c:dPt>
          <c:dPt>
            <c:idx val="3"/>
            <c:bubble3D val="0"/>
            <c:extLst>
              <c:ext xmlns:c16="http://schemas.microsoft.com/office/drawing/2014/chart" uri="{C3380CC4-5D6E-409C-BE32-E72D297353CC}">
                <c16:uniqueId val="{0000000D-C525-4CEA-AE6A-02F74A701214}"/>
              </c:ext>
            </c:extLst>
          </c:dPt>
          <c:dPt>
            <c:idx val="4"/>
            <c:bubble3D val="0"/>
            <c:extLst>
              <c:ext xmlns:c16="http://schemas.microsoft.com/office/drawing/2014/chart" uri="{C3380CC4-5D6E-409C-BE32-E72D297353CC}">
                <c16:uniqueId val="{0000000E-C525-4CEA-AE6A-02F74A701214}"/>
              </c:ext>
            </c:extLst>
          </c:dPt>
          <c:dPt>
            <c:idx val="8"/>
            <c:bubble3D val="0"/>
            <c:extLst>
              <c:ext xmlns:c16="http://schemas.microsoft.com/office/drawing/2014/chart" uri="{C3380CC4-5D6E-409C-BE32-E72D297353CC}">
                <c16:uniqueId val="{0000000F-C525-4CEA-AE6A-02F74A701214}"/>
              </c:ext>
            </c:extLst>
          </c:dPt>
          <c:dPt>
            <c:idx val="16"/>
            <c:bubble3D val="0"/>
            <c:extLst>
              <c:ext xmlns:c16="http://schemas.microsoft.com/office/drawing/2014/chart" uri="{C3380CC4-5D6E-409C-BE32-E72D297353CC}">
                <c16:uniqueId val="{00000010-C525-4CEA-AE6A-02F74A701214}"/>
              </c:ext>
            </c:extLst>
          </c:dPt>
          <c:dPt>
            <c:idx val="24"/>
            <c:bubble3D val="0"/>
            <c:extLst>
              <c:ext xmlns:c16="http://schemas.microsoft.com/office/drawing/2014/chart" uri="{C3380CC4-5D6E-409C-BE32-E72D297353CC}">
                <c16:uniqueId val="{00000011-C525-4CEA-AE6A-02F74A701214}"/>
              </c:ext>
            </c:extLst>
          </c:dPt>
          <c:dPt>
            <c:idx val="32"/>
            <c:bubble3D val="0"/>
            <c:extLst>
              <c:ext xmlns:c16="http://schemas.microsoft.com/office/drawing/2014/chart" uri="{C3380CC4-5D6E-409C-BE32-E72D297353CC}">
                <c16:uniqueId val="{00000012-C525-4CEA-AE6A-02F74A701214}"/>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25-4CEA-AE6A-02F74A701214}"/>
                </c:ext>
              </c:extLst>
            </c:dLbl>
            <c:dLbl>
              <c:idx val="1"/>
              <c:delete val="1"/>
              <c:extLst>
                <c:ext xmlns:c15="http://schemas.microsoft.com/office/drawing/2012/chart" uri="{CE6537A1-D6FC-4f65-9D91-7224C49458BB}"/>
                <c:ext xmlns:c16="http://schemas.microsoft.com/office/drawing/2014/chart" uri="{C3380CC4-5D6E-409C-BE32-E72D297353CC}">
                  <c16:uniqueId val="{0000000B-C525-4CEA-AE6A-02F74A701214}"/>
                </c:ext>
              </c:extLst>
            </c:dLbl>
            <c:dLbl>
              <c:idx val="2"/>
              <c:delete val="1"/>
              <c:extLst>
                <c:ext xmlns:c15="http://schemas.microsoft.com/office/drawing/2012/chart" uri="{CE6537A1-D6FC-4f65-9D91-7224C49458BB}"/>
                <c:ext xmlns:c16="http://schemas.microsoft.com/office/drawing/2014/chart" uri="{C3380CC4-5D6E-409C-BE32-E72D297353CC}">
                  <c16:uniqueId val="{0000000C-C525-4CEA-AE6A-02F74A701214}"/>
                </c:ext>
              </c:extLst>
            </c:dLbl>
            <c:dLbl>
              <c:idx val="3"/>
              <c:delete val="1"/>
              <c:extLst>
                <c:ext xmlns:c15="http://schemas.microsoft.com/office/drawing/2012/chart" uri="{CE6537A1-D6FC-4f65-9D91-7224C49458BB}"/>
                <c:ext xmlns:c16="http://schemas.microsoft.com/office/drawing/2014/chart" uri="{C3380CC4-5D6E-409C-BE32-E72D297353CC}">
                  <c16:uniqueId val="{0000000D-C525-4CEA-AE6A-02F74A701214}"/>
                </c:ext>
              </c:extLst>
            </c:dLbl>
            <c:dLbl>
              <c:idx val="4"/>
              <c:delete val="1"/>
              <c:extLst>
                <c:ext xmlns:c15="http://schemas.microsoft.com/office/drawing/2012/chart" uri="{CE6537A1-D6FC-4f65-9D91-7224C49458BB}"/>
                <c:ext xmlns:c16="http://schemas.microsoft.com/office/drawing/2014/chart" uri="{C3380CC4-5D6E-409C-BE32-E72D297353CC}">
                  <c16:uniqueId val="{0000000E-C525-4CEA-AE6A-02F74A701214}"/>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25-4CEA-AE6A-02F74A701214}"/>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525-4CEA-AE6A-02F74A701214}"/>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525-4CEA-AE6A-02F74A701214}"/>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25-4CEA-AE6A-02F74A70121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C525-4CEA-AE6A-02F74A701214}"/>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7D4-45AB-8B67-469B8FC14AAD}"/>
              </c:ext>
            </c:extLst>
          </c:dPt>
          <c:dPt>
            <c:idx val="1"/>
            <c:bubble3D val="0"/>
            <c:extLst>
              <c:ext xmlns:c16="http://schemas.microsoft.com/office/drawing/2014/chart" uri="{C3380CC4-5D6E-409C-BE32-E72D297353CC}">
                <c16:uniqueId val="{00000001-27D4-45AB-8B67-469B8FC14AAD}"/>
              </c:ext>
            </c:extLst>
          </c:dPt>
          <c:dPt>
            <c:idx val="2"/>
            <c:bubble3D val="0"/>
            <c:extLst>
              <c:ext xmlns:c16="http://schemas.microsoft.com/office/drawing/2014/chart" uri="{C3380CC4-5D6E-409C-BE32-E72D297353CC}">
                <c16:uniqueId val="{00000002-27D4-45AB-8B67-469B8FC14AAD}"/>
              </c:ext>
            </c:extLst>
          </c:dPt>
          <c:dPt>
            <c:idx val="3"/>
            <c:bubble3D val="0"/>
            <c:extLst>
              <c:ext xmlns:c16="http://schemas.microsoft.com/office/drawing/2014/chart" uri="{C3380CC4-5D6E-409C-BE32-E72D297353CC}">
                <c16:uniqueId val="{00000003-27D4-45AB-8B67-469B8FC14AAD}"/>
              </c:ext>
            </c:extLst>
          </c:dPt>
          <c:dPt>
            <c:idx val="4"/>
            <c:bubble3D val="0"/>
            <c:extLst>
              <c:ext xmlns:c16="http://schemas.microsoft.com/office/drawing/2014/chart" uri="{C3380CC4-5D6E-409C-BE32-E72D297353CC}">
                <c16:uniqueId val="{00000004-27D4-45AB-8B67-469B8FC14AAD}"/>
              </c:ext>
            </c:extLst>
          </c:dPt>
          <c:dPt>
            <c:idx val="8"/>
            <c:bubble3D val="0"/>
            <c:extLst>
              <c:ext xmlns:c16="http://schemas.microsoft.com/office/drawing/2014/chart" uri="{C3380CC4-5D6E-409C-BE32-E72D297353CC}">
                <c16:uniqueId val="{00000005-27D4-45AB-8B67-469B8FC14AAD}"/>
              </c:ext>
            </c:extLst>
          </c:dPt>
          <c:dPt>
            <c:idx val="16"/>
            <c:bubble3D val="0"/>
            <c:extLst>
              <c:ext xmlns:c16="http://schemas.microsoft.com/office/drawing/2014/chart" uri="{C3380CC4-5D6E-409C-BE32-E72D297353CC}">
                <c16:uniqueId val="{00000006-27D4-45AB-8B67-469B8FC14AAD}"/>
              </c:ext>
            </c:extLst>
          </c:dPt>
          <c:dPt>
            <c:idx val="24"/>
            <c:bubble3D val="0"/>
            <c:extLst>
              <c:ext xmlns:c16="http://schemas.microsoft.com/office/drawing/2014/chart" uri="{C3380CC4-5D6E-409C-BE32-E72D297353CC}">
                <c16:uniqueId val="{00000007-27D4-45AB-8B67-469B8FC14AAD}"/>
              </c:ext>
            </c:extLst>
          </c:dPt>
          <c:dPt>
            <c:idx val="32"/>
            <c:bubble3D val="0"/>
            <c:extLst>
              <c:ext xmlns:c16="http://schemas.microsoft.com/office/drawing/2014/chart" uri="{C3380CC4-5D6E-409C-BE32-E72D297353CC}">
                <c16:uniqueId val="{00000008-27D4-45AB-8B67-469B8FC14AAD}"/>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D4-45AB-8B67-469B8FC14AA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D4-45AB-8B67-469B8FC14AA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D4-45AB-8B67-469B8FC14AA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D4-45AB-8B67-469B8FC14AA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D4-45AB-8B67-469B8FC14AAD}"/>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D4-45AB-8B67-469B8FC14AAD}"/>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D4-45AB-8B67-469B8FC14AAD}"/>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D4-45AB-8B67-469B8FC14AAD}"/>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D4-45AB-8B67-469B8FC14AA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17.8</c:v>
                </c:pt>
                <c:pt idx="16">
                  <c:v>17.7</c:v>
                </c:pt>
                <c:pt idx="24">
                  <c:v>16.8</c:v>
                </c:pt>
                <c:pt idx="32">
                  <c:v>16.100000000000001</c:v>
                </c:pt>
              </c:numCache>
            </c:numRef>
          </c:xVal>
          <c:yVal>
            <c:numRef>
              <c:f>公会計指標分析・財政指標組合せ分析表!$BP$73:$DC$73</c:f>
              <c:numCache>
                <c:formatCode>#,##0.0;"▲ "#,##0.0</c:formatCode>
                <c:ptCount val="40"/>
                <c:pt idx="0">
                  <c:v>141.4</c:v>
                </c:pt>
                <c:pt idx="8">
                  <c:v>120.2</c:v>
                </c:pt>
                <c:pt idx="16">
                  <c:v>109.7</c:v>
                </c:pt>
                <c:pt idx="24">
                  <c:v>98.8</c:v>
                </c:pt>
                <c:pt idx="32">
                  <c:v>76.3</c:v>
                </c:pt>
              </c:numCache>
            </c:numRef>
          </c:yVal>
          <c:smooth val="0"/>
          <c:extLst>
            <c:ext xmlns:c16="http://schemas.microsoft.com/office/drawing/2014/chart" uri="{C3380CC4-5D6E-409C-BE32-E72D297353CC}">
              <c16:uniqueId val="{00000009-27D4-45AB-8B67-469B8FC14A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7D4-45AB-8B67-469B8FC14AAD}"/>
              </c:ext>
            </c:extLst>
          </c:dPt>
          <c:dPt>
            <c:idx val="1"/>
            <c:bubble3D val="0"/>
            <c:extLst>
              <c:ext xmlns:c16="http://schemas.microsoft.com/office/drawing/2014/chart" uri="{C3380CC4-5D6E-409C-BE32-E72D297353CC}">
                <c16:uniqueId val="{0000000B-27D4-45AB-8B67-469B8FC14AAD}"/>
              </c:ext>
            </c:extLst>
          </c:dPt>
          <c:dPt>
            <c:idx val="2"/>
            <c:bubble3D val="0"/>
            <c:extLst>
              <c:ext xmlns:c16="http://schemas.microsoft.com/office/drawing/2014/chart" uri="{C3380CC4-5D6E-409C-BE32-E72D297353CC}">
                <c16:uniqueId val="{0000000C-27D4-45AB-8B67-469B8FC14AAD}"/>
              </c:ext>
            </c:extLst>
          </c:dPt>
          <c:dPt>
            <c:idx val="3"/>
            <c:bubble3D val="0"/>
            <c:extLst>
              <c:ext xmlns:c16="http://schemas.microsoft.com/office/drawing/2014/chart" uri="{C3380CC4-5D6E-409C-BE32-E72D297353CC}">
                <c16:uniqueId val="{0000000D-27D4-45AB-8B67-469B8FC14AAD}"/>
              </c:ext>
            </c:extLst>
          </c:dPt>
          <c:dPt>
            <c:idx val="4"/>
            <c:bubble3D val="0"/>
            <c:extLst>
              <c:ext xmlns:c16="http://schemas.microsoft.com/office/drawing/2014/chart" uri="{C3380CC4-5D6E-409C-BE32-E72D297353CC}">
                <c16:uniqueId val="{0000000E-27D4-45AB-8B67-469B8FC14AAD}"/>
              </c:ext>
            </c:extLst>
          </c:dPt>
          <c:dPt>
            <c:idx val="8"/>
            <c:bubble3D val="0"/>
            <c:extLst>
              <c:ext xmlns:c16="http://schemas.microsoft.com/office/drawing/2014/chart" uri="{C3380CC4-5D6E-409C-BE32-E72D297353CC}">
                <c16:uniqueId val="{0000000F-27D4-45AB-8B67-469B8FC14AAD}"/>
              </c:ext>
            </c:extLst>
          </c:dPt>
          <c:dPt>
            <c:idx val="16"/>
            <c:bubble3D val="0"/>
            <c:extLst>
              <c:ext xmlns:c16="http://schemas.microsoft.com/office/drawing/2014/chart" uri="{C3380CC4-5D6E-409C-BE32-E72D297353CC}">
                <c16:uniqueId val="{00000010-27D4-45AB-8B67-469B8FC14AAD}"/>
              </c:ext>
            </c:extLst>
          </c:dPt>
          <c:dPt>
            <c:idx val="24"/>
            <c:bubble3D val="0"/>
            <c:extLst>
              <c:ext xmlns:c16="http://schemas.microsoft.com/office/drawing/2014/chart" uri="{C3380CC4-5D6E-409C-BE32-E72D297353CC}">
                <c16:uniqueId val="{00000011-27D4-45AB-8B67-469B8FC14AAD}"/>
              </c:ext>
            </c:extLst>
          </c:dPt>
          <c:dPt>
            <c:idx val="32"/>
            <c:bubble3D val="0"/>
            <c:extLst>
              <c:ext xmlns:c16="http://schemas.microsoft.com/office/drawing/2014/chart" uri="{C3380CC4-5D6E-409C-BE32-E72D297353CC}">
                <c16:uniqueId val="{00000012-27D4-45AB-8B67-469B8FC14AAD}"/>
              </c:ext>
            </c:extLst>
          </c:dPt>
          <c:dLbls>
            <c:dLbl>
              <c:idx val="0"/>
              <c:layout>
                <c:manualLayout>
                  <c:x val="-2.1703183727106612E-2"/>
                  <c:y val="-7.6273009171132153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D4-45AB-8B67-469B8FC14AAD}"/>
                </c:ext>
              </c:extLst>
            </c:dLbl>
            <c:dLbl>
              <c:idx val="1"/>
              <c:delete val="1"/>
              <c:extLst>
                <c:ext xmlns:c15="http://schemas.microsoft.com/office/drawing/2012/chart" uri="{CE6537A1-D6FC-4f65-9D91-7224C49458BB}"/>
                <c:ext xmlns:c16="http://schemas.microsoft.com/office/drawing/2014/chart" uri="{C3380CC4-5D6E-409C-BE32-E72D297353CC}">
                  <c16:uniqueId val="{0000000B-27D4-45AB-8B67-469B8FC14AAD}"/>
                </c:ext>
              </c:extLst>
            </c:dLbl>
            <c:dLbl>
              <c:idx val="2"/>
              <c:delete val="1"/>
              <c:extLst>
                <c:ext xmlns:c15="http://schemas.microsoft.com/office/drawing/2012/chart" uri="{CE6537A1-D6FC-4f65-9D91-7224C49458BB}"/>
                <c:ext xmlns:c16="http://schemas.microsoft.com/office/drawing/2014/chart" uri="{C3380CC4-5D6E-409C-BE32-E72D297353CC}">
                  <c16:uniqueId val="{0000000C-27D4-45AB-8B67-469B8FC14AAD}"/>
                </c:ext>
              </c:extLst>
            </c:dLbl>
            <c:dLbl>
              <c:idx val="3"/>
              <c:delete val="1"/>
              <c:extLst>
                <c:ext xmlns:c15="http://schemas.microsoft.com/office/drawing/2012/chart" uri="{CE6537A1-D6FC-4f65-9D91-7224C49458BB}"/>
                <c:ext xmlns:c16="http://schemas.microsoft.com/office/drawing/2014/chart" uri="{C3380CC4-5D6E-409C-BE32-E72D297353CC}">
                  <c16:uniqueId val="{0000000D-27D4-45AB-8B67-469B8FC14AAD}"/>
                </c:ext>
              </c:extLst>
            </c:dLbl>
            <c:dLbl>
              <c:idx val="4"/>
              <c:delete val="1"/>
              <c:extLst>
                <c:ext xmlns:c15="http://schemas.microsoft.com/office/drawing/2012/chart" uri="{CE6537A1-D6FC-4f65-9D91-7224C49458BB}"/>
                <c:ext xmlns:c16="http://schemas.microsoft.com/office/drawing/2014/chart" uri="{C3380CC4-5D6E-409C-BE32-E72D297353CC}">
                  <c16:uniqueId val="{0000000E-27D4-45AB-8B67-469B8FC14AAD}"/>
                </c:ext>
              </c:extLst>
            </c:dLbl>
            <c:dLbl>
              <c:idx val="8"/>
              <c:layout>
                <c:manualLayout>
                  <c:x val="-4.1565150617079737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D4-45AB-8B67-469B8FC14AAD}"/>
                </c:ext>
              </c:extLst>
            </c:dLbl>
            <c:dLbl>
              <c:idx val="16"/>
              <c:layout>
                <c:manualLayout>
                  <c:x val="-3.1570342725075584E-2"/>
                  <c:y val="-4.8560285004455805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D4-45AB-8B67-469B8FC14AAD}"/>
                </c:ext>
              </c:extLst>
            </c:dLbl>
            <c:dLbl>
              <c:idx val="24"/>
              <c:layout>
                <c:manualLayout>
                  <c:x val="-2.5298460057526718E-2"/>
                  <c:y val="-6.0052626639916083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D4-45AB-8B67-469B8FC14AAD}"/>
                </c:ext>
              </c:extLst>
            </c:dLbl>
            <c:dLbl>
              <c:idx val="32"/>
              <c:layout>
                <c:manualLayout>
                  <c:x val="-3.7842225392624586E-2"/>
                  <c:y val="-6.4780667535671799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D4-45AB-8B67-469B8FC14AA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27D4-45AB-8B67-469B8FC14AAD}"/>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5CCEB04-F312-488A-A332-109EECFB2FE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C3BFDC9-E6DD-4DE4-89EE-A5C4BFCC4F2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9A3AC60-1C11-49D0-A652-465A72DB66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401345-7742-4A13-9813-8ADB2137393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DBDBEC-D0F8-45A6-AA1A-766F9476CB8C}"/>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596D046-9C68-4226-9665-EFE643C6BFB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28114E-862E-4573-9B5C-4CE57B052C3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706CC7D-F834-464F-A817-847FD6490A6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71366B-518A-41FE-8A99-18AEB5EB0B54}"/>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BDCF72-4168-4682-A10E-D5D1FE2B79B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13,005
12,787
303.09
11,583,546
11,298,071
232,675
6,841,550
15,227,700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3077F7-CA41-4442-9921-03511D7F9C7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37C62A3-21C6-4F5B-A949-83D4BBDFC41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6CE9F7-76D6-4C52-A324-1094DACFD69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C9486D-FA5B-425A-A1E9-CE37C0CC808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8C3A5E0-DF8C-437B-A705-B83F3946577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C4F5C71-4833-400A-9665-2339CF7D821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9415072-1D1B-4D40-8BAE-B1E0EDDB8E1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63FB742-0C9F-4CF9-8C2C-5C08B2EB610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097137-CCFC-4A1E-A33D-397EDF10795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6B8B213-3EF4-40E0-910C-095EC3ADCBFC}"/>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444436E-F314-4D84-B1D8-10B44AF4B22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A41369-52AD-48F1-8298-E5D020445F2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F1C9C7-FBCD-445D-A0BC-F7E31E77F8E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1816DC4-649C-43E0-A3E5-413882D08AA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1ADE2A5-AAAA-4C15-AD26-52DB251DC2F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90E67DE-61BA-490A-ACD1-94D24C8A179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84F108-731E-423C-9EE1-78723FD6D9D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DBF1FF9-2E10-44CB-84EE-2CDCC2C61A99}"/>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4EC3948-95BC-476B-B4D6-759CB574619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AED12A5-9478-4499-8A05-CBE0209ED22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D9A3F54-B50E-4C0E-9503-E2F672E9424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F68C47B-D794-4591-B642-6E6B884D89DF}"/>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B0958A-15A4-4278-9D1C-1FA5479DA33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9DBDA17-DE1C-42F0-AAB3-F509BD52F33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2454CFC-F44B-4AED-AEEE-ACD47AA814A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8BE60A9-62A0-40CA-9F49-F083951F48B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E48516-D461-4649-BFF0-EC08B36A8602}"/>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F462193-F4D3-4786-914F-9A6332232AB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AA77CF-F7E3-4106-AA09-A94CFE7170C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912DEFB-57DE-431E-BE89-34A67FFE9DA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FB3220-E918-41AA-81CB-E44FC8C87C1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F8A366-88A1-48FF-9DD2-115E1AF4491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CB42CE1-EAE7-42BA-8E11-00D5B7F93CA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5281FA1-FBDD-4C01-B5E0-D5319BB3A5F8}"/>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57B3C1-8CC8-48EA-8F03-796641FA1835}"/>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1D79A2-179F-4BD7-A96C-38AB56C69441}"/>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B6E6EF5-6F05-45E3-AAFD-BF66157178C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と類似団体と比較して広大であり、集落は面積の大部分を占める山林の間に点在しており、行政運営上極めて不利な地理的条件にある。</a:t>
          </a:r>
        </a:p>
        <a:p>
          <a:r>
            <a:rPr kumimoji="1" lang="ja-JP" altLang="en-US" sz="1200">
              <a:latin typeface="ＭＳ Ｐゴシック" panose="020B0600070205080204" pitchFamily="50" charset="-128"/>
              <a:ea typeface="ＭＳ Ｐゴシック" panose="020B0600070205080204" pitchFamily="50" charset="-128"/>
            </a:rPr>
            <a:t>　これにより、分母となる基準財政需要額は類似団体平均と比較して大きくなり、また基準財政収入額については類似団体平均より小さくなることから、財政力指数は低くならざるを得ない状況にある。</a:t>
          </a:r>
        </a:p>
        <a:p>
          <a:r>
            <a:rPr kumimoji="1" lang="ja-JP" altLang="en-US" sz="1200">
              <a:latin typeface="ＭＳ Ｐゴシック" panose="020B0600070205080204" pitchFamily="50" charset="-128"/>
              <a:ea typeface="ＭＳ Ｐゴシック" panose="020B0600070205080204" pitchFamily="50" charset="-128"/>
            </a:rPr>
            <a:t>　引き続き、歳出削減の他、企業誘致の促進など税基盤の拡充に努め、京都地方税機構と連携し、徴収強化に取り組む。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2667D66-26A3-4E98-9103-3A1C284B5F4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7A66922A-5FDF-43DE-B76B-765F0B053CC7}"/>
            </a:ext>
          </a:extLst>
        </xdr:cNvPr>
        <xdr:cNvCxnSpPr/>
      </xdr:nvCxnSpPr>
      <xdr:spPr>
        <a:xfrm>
          <a:off x="704850" y="77146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355EA3E9-3A81-4194-8536-10411703345B}"/>
            </a:ext>
          </a:extLst>
        </xdr:cNvPr>
        <xdr:cNvSpPr txBox="1"/>
      </xdr:nvSpPr>
      <xdr:spPr>
        <a:xfrm>
          <a:off x="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75DDC6FB-1803-4CF8-9A3B-5709D9540144}"/>
            </a:ext>
          </a:extLst>
        </xdr:cNvPr>
        <xdr:cNvCxnSpPr/>
      </xdr:nvCxnSpPr>
      <xdr:spPr>
        <a:xfrm>
          <a:off x="7048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DD123AB-B371-4843-A2FF-828DD66CAF01}"/>
            </a:ext>
          </a:extLst>
        </xdr:cNvPr>
        <xdr:cNvSpPr txBox="1"/>
      </xdr:nvSpPr>
      <xdr:spPr>
        <a:xfrm>
          <a:off x="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3411B00E-EEB8-4C08-AF8D-AACCAA9F8EEE}"/>
            </a:ext>
          </a:extLst>
        </xdr:cNvPr>
        <xdr:cNvCxnSpPr/>
      </xdr:nvCxnSpPr>
      <xdr:spPr>
        <a:xfrm>
          <a:off x="704850" y="712660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1D11247-FDD7-4613-ADF3-1C49C4204FE7}"/>
            </a:ext>
          </a:extLst>
        </xdr:cNvPr>
        <xdr:cNvSpPr txBox="1"/>
      </xdr:nvSpPr>
      <xdr:spPr>
        <a:xfrm>
          <a:off x="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944EDC47-FABC-4525-9D7A-D547A824317F}"/>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649E3B70-7A92-4E49-BE27-AABD78686B5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6FF86E81-8840-496B-B87C-1931FD08F812}"/>
            </a:ext>
          </a:extLst>
        </xdr:cNvPr>
        <xdr:cNvCxnSpPr/>
      </xdr:nvCxnSpPr>
      <xdr:spPr>
        <a:xfrm>
          <a:off x="704850" y="653859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9C7C7FB-1163-428E-8C91-39733489CC59}"/>
            </a:ext>
          </a:extLst>
        </xdr:cNvPr>
        <xdr:cNvSpPr txBox="1"/>
      </xdr:nvSpPr>
      <xdr:spPr>
        <a:xfrm>
          <a:off x="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A124CBCF-9A7F-4504-8C49-38FB28BB96C0}"/>
            </a:ext>
          </a:extLst>
        </xdr:cNvPr>
        <xdr:cNvCxnSpPr/>
      </xdr:nvCxnSpPr>
      <xdr:spPr>
        <a:xfrm>
          <a:off x="7048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27DB613-5A56-4E6D-B69D-B83A7CBA21C3}"/>
            </a:ext>
          </a:extLst>
        </xdr:cNvPr>
        <xdr:cNvSpPr txBox="1"/>
      </xdr:nvSpPr>
      <xdr:spPr>
        <a:xfrm>
          <a:off x="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84B2FB4-9CC5-497F-AD3F-214D5136DB8E}"/>
            </a:ext>
          </a:extLst>
        </xdr:cNvPr>
        <xdr:cNvCxnSpPr/>
      </xdr:nvCxnSpPr>
      <xdr:spPr>
        <a:xfrm>
          <a:off x="704850" y="5946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1299112D-0704-4D72-B512-6DF6CA9ADC5B}"/>
            </a:ext>
          </a:extLst>
        </xdr:cNvPr>
        <xdr:cNvSpPr txBox="1"/>
      </xdr:nvSpPr>
      <xdr:spPr>
        <a:xfrm>
          <a:off x="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4C3219FA-F975-46CB-8D56-FB36A0D9F06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1FAB26E7-F045-4B0E-8B26-F370111F50EB}"/>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97802AAD-3D4A-4E2C-9872-5E9C5B9B965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ECAE20D8-F33E-4359-9DA0-19DF214895CD}"/>
            </a:ext>
          </a:extLst>
        </xdr:cNvPr>
        <xdr:cNvCxnSpPr/>
      </xdr:nvCxnSpPr>
      <xdr:spPr>
        <a:xfrm flipV="1">
          <a:off x="4514850" y="6123940"/>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E3CE8BE0-15E7-43DB-9EFC-177BAD9B1E83}"/>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1971E86F-F9DF-44F1-9164-D342773168B7}"/>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33B42CD6-0A45-413B-B05D-6122E9531648}"/>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550C8D5-97C9-478C-940A-F6BE9BA50A56}"/>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758C8C2A-B0B8-48AA-9364-346E9EEC0784}"/>
            </a:ext>
          </a:extLst>
        </xdr:cNvPr>
        <xdr:cNvCxnSpPr/>
      </xdr:nvCxnSpPr>
      <xdr:spPr>
        <a:xfrm>
          <a:off x="3752850" y="7440718"/>
          <a:ext cx="762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EAD88D90-8079-440C-888F-26D8237F8F4C}"/>
            </a:ext>
          </a:extLst>
        </xdr:cNvPr>
        <xdr:cNvSpPr txBox="1"/>
      </xdr:nvSpPr>
      <xdr:spPr>
        <a:xfrm>
          <a:off x="4584700" y="708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848E69D4-E623-4942-9E0C-56D7D6284FA9}"/>
            </a:ext>
          </a:extLst>
        </xdr:cNvPr>
        <xdr:cNvSpPr/>
      </xdr:nvSpPr>
      <xdr:spPr>
        <a:xfrm>
          <a:off x="4464050" y="72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443CF61C-7DC8-40E5-8714-1AD0D28E2D9A}"/>
            </a:ext>
          </a:extLst>
        </xdr:cNvPr>
        <xdr:cNvCxnSpPr/>
      </xdr:nvCxnSpPr>
      <xdr:spPr>
        <a:xfrm>
          <a:off x="2940050" y="744071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DD999599-7815-46F3-BB3E-A1A95E9919BD}"/>
            </a:ext>
          </a:extLst>
        </xdr:cNvPr>
        <xdr:cNvSpPr/>
      </xdr:nvSpPr>
      <xdr:spPr>
        <a:xfrm>
          <a:off x="37020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CD1F2A5A-4817-42AC-83F1-0A111D3F77CB}"/>
            </a:ext>
          </a:extLst>
        </xdr:cNvPr>
        <xdr:cNvSpPr txBox="1"/>
      </xdr:nvSpPr>
      <xdr:spPr>
        <a:xfrm>
          <a:off x="3409950" y="69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55D1AF44-B3CF-4059-BDCA-61461767F8C5}"/>
            </a:ext>
          </a:extLst>
        </xdr:cNvPr>
        <xdr:cNvCxnSpPr/>
      </xdr:nvCxnSpPr>
      <xdr:spPr>
        <a:xfrm>
          <a:off x="2127250" y="7430664"/>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2DBCCB08-D093-4098-818C-706580754452}"/>
            </a:ext>
          </a:extLst>
        </xdr:cNvPr>
        <xdr:cNvSpPr/>
      </xdr:nvSpPr>
      <xdr:spPr>
        <a:xfrm>
          <a:off x="2889250" y="722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8CF73AF4-A81D-4A1B-8C6D-547B29C30D8E}"/>
            </a:ext>
          </a:extLst>
        </xdr:cNvPr>
        <xdr:cNvSpPr txBox="1"/>
      </xdr:nvSpPr>
      <xdr:spPr>
        <a:xfrm>
          <a:off x="2597150" y="69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id="{5EA270A1-1802-45D2-9263-0A3CD043FF52}"/>
            </a:ext>
          </a:extLst>
        </xdr:cNvPr>
        <xdr:cNvCxnSpPr/>
      </xdr:nvCxnSpPr>
      <xdr:spPr>
        <a:xfrm>
          <a:off x="1333500" y="74306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5009351F-846C-49FB-A042-D852CCBFCFFF}"/>
            </a:ext>
          </a:extLst>
        </xdr:cNvPr>
        <xdr:cNvSpPr/>
      </xdr:nvSpPr>
      <xdr:spPr>
        <a:xfrm>
          <a:off x="20955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F21E8B3B-7212-4C3F-A204-B64D6E664FFD}"/>
            </a:ext>
          </a:extLst>
        </xdr:cNvPr>
        <xdr:cNvSpPr txBox="1"/>
      </xdr:nvSpPr>
      <xdr:spPr>
        <a:xfrm>
          <a:off x="17843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B7C07747-ABAB-4EF9-A412-EF703411B484}"/>
            </a:ext>
          </a:extLst>
        </xdr:cNvPr>
        <xdr:cNvSpPr/>
      </xdr:nvSpPr>
      <xdr:spPr>
        <a:xfrm>
          <a:off x="1282700" y="72065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6F999A4B-34DF-4FBF-9096-A81420D6DB93}"/>
            </a:ext>
          </a:extLst>
        </xdr:cNvPr>
        <xdr:cNvSpPr txBox="1"/>
      </xdr:nvSpPr>
      <xdr:spPr>
        <a:xfrm>
          <a:off x="971550" y="697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2223322-4CCB-4C38-BAFD-B21E04FD66D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65AB2B5-6BBE-4199-9978-33B2779C96D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75866F-0EC3-4E2D-AF6C-192B4D83F30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CA953A5-E813-4532-846A-9F17CCEAC4FE}"/>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C64281EF-D134-45C9-BE26-928B3B70F201}"/>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2FC27DDC-C09C-493C-BB1B-6EC6C887127C}"/>
            </a:ext>
          </a:extLst>
        </xdr:cNvPr>
        <xdr:cNvSpPr/>
      </xdr:nvSpPr>
      <xdr:spPr>
        <a:xfrm>
          <a:off x="4464050" y="7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23361262-14B5-404D-8540-C13E2839E54A}"/>
            </a:ext>
          </a:extLst>
        </xdr:cNvPr>
        <xdr:cNvSpPr txBox="1"/>
      </xdr:nvSpPr>
      <xdr:spPr>
        <a:xfrm>
          <a:off x="4584700" y="729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FE102826-F587-43C7-9894-85C9A0F2BF79}"/>
            </a:ext>
          </a:extLst>
        </xdr:cNvPr>
        <xdr:cNvSpPr/>
      </xdr:nvSpPr>
      <xdr:spPr>
        <a:xfrm>
          <a:off x="37020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1703D21C-CD4A-4DA8-8E6D-31F11FF89EF9}"/>
            </a:ext>
          </a:extLst>
        </xdr:cNvPr>
        <xdr:cNvSpPr txBox="1"/>
      </xdr:nvSpPr>
      <xdr:spPr>
        <a:xfrm>
          <a:off x="3409950" y="74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81AEA7AF-569A-4690-8EA5-117D80F08BFC}"/>
            </a:ext>
          </a:extLst>
        </xdr:cNvPr>
        <xdr:cNvSpPr/>
      </xdr:nvSpPr>
      <xdr:spPr>
        <a:xfrm>
          <a:off x="2889250" y="73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A685ABEF-6E30-4EA3-B206-E28534280443}"/>
            </a:ext>
          </a:extLst>
        </xdr:cNvPr>
        <xdr:cNvSpPr txBox="1"/>
      </xdr:nvSpPr>
      <xdr:spPr>
        <a:xfrm>
          <a:off x="2597150" y="74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74F08B39-50BC-4CC0-B289-DCC7E1E1694F}"/>
            </a:ext>
          </a:extLst>
        </xdr:cNvPr>
        <xdr:cNvSpPr/>
      </xdr:nvSpPr>
      <xdr:spPr>
        <a:xfrm>
          <a:off x="2095500" y="7379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5660C3B1-3DEC-4986-8B39-CB722BFAA965}"/>
            </a:ext>
          </a:extLst>
        </xdr:cNvPr>
        <xdr:cNvSpPr txBox="1"/>
      </xdr:nvSpPr>
      <xdr:spPr>
        <a:xfrm>
          <a:off x="1784350" y="746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id="{26FE29DC-D136-420E-AF6B-981AF15F71DE}"/>
            </a:ext>
          </a:extLst>
        </xdr:cNvPr>
        <xdr:cNvSpPr/>
      </xdr:nvSpPr>
      <xdr:spPr>
        <a:xfrm>
          <a:off x="1282700" y="7379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id="{7A2507C0-9406-43CC-AF7E-C4B5B8C079FD}"/>
            </a:ext>
          </a:extLst>
        </xdr:cNvPr>
        <xdr:cNvSpPr txBox="1"/>
      </xdr:nvSpPr>
      <xdr:spPr>
        <a:xfrm>
          <a:off x="971550" y="746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481C3F66-A9D2-4C87-B01F-B9EEE3CF9CA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9FF45297-044C-4564-BDCD-65A622F2D01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7020D015-9F39-4F4A-8BF8-7FFE550007A8}"/>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ADBB163A-4ABD-45A0-A31E-B64DA6D568B5}"/>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EC5F08-5DAE-437D-A1C4-7001B153981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D445A725-8EA8-40C0-ACC3-2DA8F5F3CED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920C665F-F21C-4257-B032-CEB59DB75BE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D47CE9B2-AF25-4129-A91F-DA1A86C13F1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E862420E-B136-403B-994B-2CABB0133FA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2C5C250A-D94A-4768-BFBE-EA405E7ABDD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7D490C72-3287-4EA2-AF1E-F1E15904290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EA832647-FBA1-4AF1-B9AB-23C80DB8DE4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5A22D60C-7C7B-4D95-BF83-3B0C7591ADF5}"/>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本町は、分母である経常一般財源等における地方交付税等への依存度が類似団体平均と比較して極めて高いことから、交付税等の増減の影響が如実に表れることとなる。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年度については、前年度と比較して地方交付税等の減により比率が悪化となっている。</a:t>
          </a:r>
        </a:p>
        <a:p>
          <a:r>
            <a:rPr kumimoji="1" lang="ja-JP" altLang="en-US" sz="1200">
              <a:latin typeface="ＭＳ Ｐゴシック" panose="020B0600070205080204" pitchFamily="50" charset="-128"/>
              <a:ea typeface="ＭＳ Ｐゴシック" panose="020B0600070205080204" pitchFamily="50" charset="-128"/>
            </a:rPr>
            <a:t>　今後も交付税に依存した財政運営となることは必至であることから、業務の見直し等による徹底的な歳出削減と収納対策、ふるさと納税の強化等による歳入確保に取り組み、財政構造の弾力化に努める。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4345734-5397-420D-833D-D4216764236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EAD3ACA9-3BF7-4B38-B7B1-E7D7A061229E}"/>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03A98EB-A30C-496C-9C1B-2B67AA65A4A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9BCA3FB6-45DA-4364-81DE-B7B7D5C14B22}"/>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85E226F5-B27B-48D0-AACC-73B0FB1B62E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4569EF0E-AB7D-464B-B881-B2B88BEC5AA5}"/>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75337CD1-68D5-4AEE-8F1D-1AE2DEE408F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880701A9-40E5-42D0-A227-EA9598F6073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C9B0D788-0721-42BD-B0FC-C885BF7B1A24}"/>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5D5F3886-62C9-41BB-9D87-BAAF833A9125}"/>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D9F99853-71C5-4F0E-8CBB-54497AE8F244}"/>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73F53915-1644-47A8-977F-76C998E1015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3FC4618-6BC4-4FA3-AA67-91512BEC3772}"/>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B699E73-9BC2-491D-90D2-0C0A5B324BA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87BA2753-E79B-4DF4-9E18-FD306D28DF01}"/>
            </a:ext>
          </a:extLst>
        </xdr:cNvPr>
        <xdr:cNvCxnSpPr/>
      </xdr:nvCxnSpPr>
      <xdr:spPr>
        <a:xfrm flipV="1">
          <a:off x="4514850" y="10064496"/>
          <a:ext cx="0" cy="999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A73FA75B-3F4B-4615-8E9F-A206ACD50C69}"/>
            </a:ext>
          </a:extLst>
        </xdr:cNvPr>
        <xdr:cNvSpPr txBox="1"/>
      </xdr:nvSpPr>
      <xdr:spPr>
        <a:xfrm>
          <a:off x="4584700" y="110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C23BB1A0-A0F5-4171-9DFA-3A39EBF2FE27}"/>
            </a:ext>
          </a:extLst>
        </xdr:cNvPr>
        <xdr:cNvCxnSpPr/>
      </xdr:nvCxnSpPr>
      <xdr:spPr>
        <a:xfrm>
          <a:off x="4425950" y="11063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C9FE5984-A455-4FD8-9570-72BD0AC5C0BC}"/>
            </a:ext>
          </a:extLst>
        </xdr:cNvPr>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61AFBFE9-1781-41DA-93FA-CA5D66A99C4F}"/>
            </a:ext>
          </a:extLst>
        </xdr:cNvPr>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64</xdr:row>
      <xdr:rowOff>87630</xdr:rowOff>
    </xdr:to>
    <xdr:cxnSp macro="">
      <xdr:nvCxnSpPr>
        <xdr:cNvPr id="133" name="直線コネクタ 132">
          <a:extLst>
            <a:ext uri="{FF2B5EF4-FFF2-40B4-BE49-F238E27FC236}">
              <a16:creationId xmlns:a16="http://schemas.microsoft.com/office/drawing/2014/main" id="{C1BC5345-72AE-42EB-840B-BBDB191C17EE}"/>
            </a:ext>
          </a:extLst>
        </xdr:cNvPr>
        <xdr:cNvCxnSpPr/>
      </xdr:nvCxnSpPr>
      <xdr:spPr>
        <a:xfrm>
          <a:off x="3752850" y="10608056"/>
          <a:ext cx="7620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800793E8-21B0-4D38-86A8-1AE6F768C31F}"/>
            </a:ext>
          </a:extLst>
        </xdr:cNvPr>
        <xdr:cNvSpPr txBox="1"/>
      </xdr:nvSpPr>
      <xdr:spPr>
        <a:xfrm>
          <a:off x="4584700" y="1043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E650E65B-7E09-4212-B8FE-9EA6FE600330}"/>
            </a:ext>
          </a:extLst>
        </xdr:cNvPr>
        <xdr:cNvSpPr/>
      </xdr:nvSpPr>
      <xdr:spPr>
        <a:xfrm>
          <a:off x="446405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F438A8A1-6021-4A8B-97E8-1A471F4A619E}"/>
            </a:ext>
          </a:extLst>
        </xdr:cNvPr>
        <xdr:cNvCxnSpPr/>
      </xdr:nvCxnSpPr>
      <xdr:spPr>
        <a:xfrm flipV="1">
          <a:off x="2940050" y="10608056"/>
          <a:ext cx="8128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EE6D2595-D7D6-45C9-9F46-22627061C03C}"/>
            </a:ext>
          </a:extLst>
        </xdr:cNvPr>
        <xdr:cNvSpPr/>
      </xdr:nvSpPr>
      <xdr:spPr>
        <a:xfrm>
          <a:off x="3702050" y="1044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5C173975-D97A-40B9-8664-A15C9DC06CAC}"/>
            </a:ext>
          </a:extLst>
        </xdr:cNvPr>
        <xdr:cNvSpPr txBox="1"/>
      </xdr:nvSpPr>
      <xdr:spPr>
        <a:xfrm>
          <a:off x="3409950" y="1022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30308381-2C70-4912-8B7A-4F689C188BAE}"/>
            </a:ext>
          </a:extLst>
        </xdr:cNvPr>
        <xdr:cNvCxnSpPr/>
      </xdr:nvCxnSpPr>
      <xdr:spPr>
        <a:xfrm>
          <a:off x="2127250" y="10763504"/>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ABEC3030-771A-44C3-83E7-CCF1C5C12EB8}"/>
            </a:ext>
          </a:extLst>
        </xdr:cNvPr>
        <xdr:cNvSpPr/>
      </xdr:nvSpPr>
      <xdr:spPr>
        <a:xfrm>
          <a:off x="2889250" y="10639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4F2C5D14-9F37-4C8B-900B-A07B2961C774}"/>
            </a:ext>
          </a:extLst>
        </xdr:cNvPr>
        <xdr:cNvSpPr txBox="1"/>
      </xdr:nvSpPr>
      <xdr:spPr>
        <a:xfrm>
          <a:off x="2597150" y="104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12700</xdr:rowOff>
    </xdr:to>
    <xdr:cxnSp macro="">
      <xdr:nvCxnSpPr>
        <xdr:cNvPr id="142" name="直線コネクタ 141">
          <a:extLst>
            <a:ext uri="{FF2B5EF4-FFF2-40B4-BE49-F238E27FC236}">
              <a16:creationId xmlns:a16="http://schemas.microsoft.com/office/drawing/2014/main" id="{A2BE529C-A883-4DF0-A18B-C566EF080DD2}"/>
            </a:ext>
          </a:extLst>
        </xdr:cNvPr>
        <xdr:cNvCxnSpPr/>
      </xdr:nvCxnSpPr>
      <xdr:spPr>
        <a:xfrm flipV="1">
          <a:off x="1333500" y="10763504"/>
          <a:ext cx="79375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C758AEDD-12E8-4B20-AE67-EE95C33D9A56}"/>
            </a:ext>
          </a:extLst>
        </xdr:cNvPr>
        <xdr:cNvSpPr/>
      </xdr:nvSpPr>
      <xdr:spPr>
        <a:xfrm>
          <a:off x="20955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98273F80-9F6A-4076-812C-56B2697A6078}"/>
            </a:ext>
          </a:extLst>
        </xdr:cNvPr>
        <xdr:cNvSpPr txBox="1"/>
      </xdr:nvSpPr>
      <xdr:spPr>
        <a:xfrm>
          <a:off x="17843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1AD28A66-CA53-4477-A41E-35377BFA2D61}"/>
            </a:ext>
          </a:extLst>
        </xdr:cNvPr>
        <xdr:cNvSpPr/>
      </xdr:nvSpPr>
      <xdr:spPr>
        <a:xfrm>
          <a:off x="1282700" y="106779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87C361D6-0EA9-40AA-BE75-CFAA25FB0BC1}"/>
            </a:ext>
          </a:extLst>
        </xdr:cNvPr>
        <xdr:cNvSpPr txBox="1"/>
      </xdr:nvSpPr>
      <xdr:spPr>
        <a:xfrm>
          <a:off x="971550" y="104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58F639A-92CB-435F-A918-A7533FB80BF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7DCF41-D56A-40F3-B8F6-B1DDACC2242F}"/>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A25B47A-BF6A-4E3B-915A-8636E1E27027}"/>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2F3C2F1-66FC-4883-821C-967F1300D0F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60C867-0655-43BE-9DA7-888693B420C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a:extLst>
            <a:ext uri="{FF2B5EF4-FFF2-40B4-BE49-F238E27FC236}">
              <a16:creationId xmlns:a16="http://schemas.microsoft.com/office/drawing/2014/main" id="{EA0D8AD2-CB4B-4B87-89DA-2CCBA46945C2}"/>
            </a:ext>
          </a:extLst>
        </xdr:cNvPr>
        <xdr:cNvSpPr/>
      </xdr:nvSpPr>
      <xdr:spPr>
        <a:xfrm>
          <a:off x="4464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3" name="財政構造の弾力性該当値テキスト">
          <a:extLst>
            <a:ext uri="{FF2B5EF4-FFF2-40B4-BE49-F238E27FC236}">
              <a16:creationId xmlns:a16="http://schemas.microsoft.com/office/drawing/2014/main" id="{66F92054-4AF5-4864-AA79-D7371485E5EA}"/>
            </a:ext>
          </a:extLst>
        </xdr:cNvPr>
        <xdr:cNvSpPr txBox="1"/>
      </xdr:nvSpPr>
      <xdr:spPr>
        <a:xfrm>
          <a:off x="4584700" y="107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4" name="楕円 153">
          <a:extLst>
            <a:ext uri="{FF2B5EF4-FFF2-40B4-BE49-F238E27FC236}">
              <a16:creationId xmlns:a16="http://schemas.microsoft.com/office/drawing/2014/main" id="{E878E75B-514F-4F35-B183-61F7FCD6F6D2}"/>
            </a:ext>
          </a:extLst>
        </xdr:cNvPr>
        <xdr:cNvSpPr/>
      </xdr:nvSpPr>
      <xdr:spPr>
        <a:xfrm>
          <a:off x="3702050" y="10561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5" name="テキスト ボックス 154">
          <a:extLst>
            <a:ext uri="{FF2B5EF4-FFF2-40B4-BE49-F238E27FC236}">
              <a16:creationId xmlns:a16="http://schemas.microsoft.com/office/drawing/2014/main" id="{7E7633B4-F874-4193-95BF-B0B8034E61F7}"/>
            </a:ext>
          </a:extLst>
        </xdr:cNvPr>
        <xdr:cNvSpPr txBox="1"/>
      </xdr:nvSpPr>
      <xdr:spPr>
        <a:xfrm>
          <a:off x="3409950" y="1064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D0527154-C686-4AD4-A5DC-8C22A6F5D2A3}"/>
            </a:ext>
          </a:extLst>
        </xdr:cNvPr>
        <xdr:cNvSpPr/>
      </xdr:nvSpPr>
      <xdr:spPr>
        <a:xfrm>
          <a:off x="28892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3B771D57-12BB-4F8C-BAFE-78AD816018FF}"/>
            </a:ext>
          </a:extLst>
        </xdr:cNvPr>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8" name="楕円 157">
          <a:extLst>
            <a:ext uri="{FF2B5EF4-FFF2-40B4-BE49-F238E27FC236}">
              <a16:creationId xmlns:a16="http://schemas.microsoft.com/office/drawing/2014/main" id="{02B32BC1-B4F8-474D-99E7-EF8409181877}"/>
            </a:ext>
          </a:extLst>
        </xdr:cNvPr>
        <xdr:cNvSpPr/>
      </xdr:nvSpPr>
      <xdr:spPr>
        <a:xfrm>
          <a:off x="2095500" y="107165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F31D11F6-6118-4FDF-B913-375164B88179}"/>
            </a:ext>
          </a:extLst>
        </xdr:cNvPr>
        <xdr:cNvSpPr txBox="1"/>
      </xdr:nvSpPr>
      <xdr:spPr>
        <a:xfrm>
          <a:off x="1784350" y="107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0" name="楕円 159">
          <a:extLst>
            <a:ext uri="{FF2B5EF4-FFF2-40B4-BE49-F238E27FC236}">
              <a16:creationId xmlns:a16="http://schemas.microsoft.com/office/drawing/2014/main" id="{57E11541-E5B7-4153-9C30-0494B7ADD28D}"/>
            </a:ext>
          </a:extLst>
        </xdr:cNvPr>
        <xdr:cNvSpPr/>
      </xdr:nvSpPr>
      <xdr:spPr>
        <a:xfrm>
          <a:off x="1282700" y="108623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id="{2681986D-BA30-491E-AFEE-095866D5C300}"/>
            </a:ext>
          </a:extLst>
        </xdr:cNvPr>
        <xdr:cNvSpPr txBox="1"/>
      </xdr:nvSpPr>
      <xdr:spPr>
        <a:xfrm>
          <a:off x="9715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F5BBFB06-0BAE-4713-9188-1CDB6F0B281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75C72F4-E044-4B60-89B6-FB69DBDC9EA2}"/>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5CADCBC1-378C-4D49-9257-ACA5CC6B729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51C8B79-DA76-44E9-834A-0042FB8AE672}"/>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4CA5798-440A-4786-9EE6-ACC93A2E5B7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CF2784E0-5688-48BE-95C7-0708F86DA38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399F257-1AE6-4BDF-BBBC-036DEACA4A2E}"/>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983361A-CF80-4778-AAFF-9F47144F26C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3779128F-5B60-4D13-AE74-7858CE9F76E4}"/>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1624A8C-ECB9-4519-8389-E375164C62F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C1235EB3-9A1F-40DC-B88B-8B789FAF253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900F535-1918-43C5-846C-E370BFD4313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57BDD4E-7799-41D8-BBAC-F7BE4E990E6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類似団体平均に比べ高くなっているのは、主に人件費が要因となっている。本町は面積が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と類似団体と比較して広大であり、集落は面積の大部分を占める山林の間に点在しており、行政運営上極めて不利な地理的条件にある。</a:t>
          </a:r>
        </a:p>
        <a:p>
          <a:r>
            <a:rPr kumimoji="1" lang="ja-JP" altLang="en-US" sz="1200">
              <a:latin typeface="ＭＳ Ｐゴシック" panose="020B0600070205080204" pitchFamily="50" charset="-128"/>
              <a:ea typeface="ＭＳ Ｐゴシック" panose="020B0600070205080204" pitchFamily="50" charset="-128"/>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439D4CA-AA25-47BC-B0AE-660EA574E7F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13D06122-9C59-4219-AC5D-B7364DC6E43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A436A755-1EC0-4B70-AC90-6F50453CAEA2}"/>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35EF437E-94D7-4249-BE6F-91393A7700F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39F6378-D4EE-4457-8517-AA677695183A}"/>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37EE94D6-9E82-4967-A10A-D6F6B3F4A6FB}"/>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19BECECB-718F-4165-AB89-F9152B959DC3}"/>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FDCB05E-E74F-4931-B5BF-AAD05974556E}"/>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A78CED9-5488-4C26-B9C8-776AE756656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327D581-4D43-4ACF-A702-1BE1D8E2D373}"/>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54F4824-C158-406F-BB1E-D94C48019308}"/>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F9D5312-6246-4A59-A733-1CCDCA45A2DA}"/>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75CB85A-3C5F-42C6-A8F6-AC0BEFB829A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75FF811-8FA8-413A-8F17-142D8824D28B}"/>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D46E47A-377C-4711-A6AB-A66641677FCF}"/>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5C83709-6C78-4372-AD0D-53DAC3008EA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954E2CE-B71D-429D-A902-7C46F9ADDB59}"/>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5940FBE-5BDA-4F60-930B-13E93F53F37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D3573275-E6B1-47D4-9D91-1883EED434B6}"/>
            </a:ext>
          </a:extLst>
        </xdr:cNvPr>
        <xdr:cNvCxnSpPr/>
      </xdr:nvCxnSpPr>
      <xdr:spPr>
        <a:xfrm flipV="1">
          <a:off x="4514850" y="13580005"/>
          <a:ext cx="0" cy="1447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ED739660-9BE2-415F-9F28-9EF525C30D07}"/>
            </a:ext>
          </a:extLst>
        </xdr:cNvPr>
        <xdr:cNvSpPr txBox="1"/>
      </xdr:nvSpPr>
      <xdr:spPr>
        <a:xfrm>
          <a:off x="4584700" y="149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46BD4D0B-D55A-4713-977A-CB9B7BC9634D}"/>
            </a:ext>
          </a:extLst>
        </xdr:cNvPr>
        <xdr:cNvCxnSpPr/>
      </xdr:nvCxnSpPr>
      <xdr:spPr>
        <a:xfrm>
          <a:off x="4425950" y="15027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3BD2E9DC-12AA-43BE-8DA1-094484D88401}"/>
            </a:ext>
          </a:extLst>
        </xdr:cNvPr>
        <xdr:cNvSpPr txBox="1"/>
      </xdr:nvSpPr>
      <xdr:spPr>
        <a:xfrm>
          <a:off x="4584700" y="13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F02E4892-5E8D-4701-AB9D-1C9EC18EA3BA}"/>
            </a:ext>
          </a:extLst>
        </xdr:cNvPr>
        <xdr:cNvCxnSpPr/>
      </xdr:nvCxnSpPr>
      <xdr:spPr>
        <a:xfrm>
          <a:off x="4425950" y="13580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63883</xdr:rowOff>
    </xdr:from>
    <xdr:to>
      <xdr:col>23</xdr:col>
      <xdr:colOff>133350</xdr:colOff>
      <xdr:row>83</xdr:row>
      <xdr:rowOff>64548</xdr:rowOff>
    </xdr:to>
    <xdr:cxnSp macro="">
      <xdr:nvCxnSpPr>
        <xdr:cNvPr id="198" name="直線コネクタ 197">
          <a:extLst>
            <a:ext uri="{FF2B5EF4-FFF2-40B4-BE49-F238E27FC236}">
              <a16:creationId xmlns:a16="http://schemas.microsoft.com/office/drawing/2014/main" id="{AABF186A-0C6E-43BA-8A71-976A3F41D8F9}"/>
            </a:ext>
          </a:extLst>
        </xdr:cNvPr>
        <xdr:cNvCxnSpPr/>
      </xdr:nvCxnSpPr>
      <xdr:spPr>
        <a:xfrm>
          <a:off x="3752850" y="13978003"/>
          <a:ext cx="762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1036755C-C32C-4F69-AC09-2F6195992B23}"/>
            </a:ext>
          </a:extLst>
        </xdr:cNvPr>
        <xdr:cNvSpPr txBox="1"/>
      </xdr:nvSpPr>
      <xdr:spPr>
        <a:xfrm>
          <a:off x="4584700" y="1361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16CBE31A-FA15-4010-9E29-B2A920713DDF}"/>
            </a:ext>
          </a:extLst>
        </xdr:cNvPr>
        <xdr:cNvSpPr/>
      </xdr:nvSpPr>
      <xdr:spPr>
        <a:xfrm>
          <a:off x="44640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2642</xdr:rowOff>
    </xdr:from>
    <xdr:to>
      <xdr:col>19</xdr:col>
      <xdr:colOff>133350</xdr:colOff>
      <xdr:row>83</xdr:row>
      <xdr:rowOff>63883</xdr:rowOff>
    </xdr:to>
    <xdr:cxnSp macro="">
      <xdr:nvCxnSpPr>
        <xdr:cNvPr id="201" name="直線コネクタ 200">
          <a:extLst>
            <a:ext uri="{FF2B5EF4-FFF2-40B4-BE49-F238E27FC236}">
              <a16:creationId xmlns:a16="http://schemas.microsoft.com/office/drawing/2014/main" id="{AB1E9EF6-D34C-43B0-994B-204A43D9D707}"/>
            </a:ext>
          </a:extLst>
        </xdr:cNvPr>
        <xdr:cNvCxnSpPr/>
      </xdr:nvCxnSpPr>
      <xdr:spPr>
        <a:xfrm>
          <a:off x="2940050" y="13916762"/>
          <a:ext cx="812800" cy="6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88570399-17CF-4C57-B1B4-DBD88D7A69A0}"/>
            </a:ext>
          </a:extLst>
        </xdr:cNvPr>
        <xdr:cNvSpPr/>
      </xdr:nvSpPr>
      <xdr:spPr>
        <a:xfrm>
          <a:off x="3702050" y="13745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D23A9431-084B-4AD1-89A5-47606C17BE93}"/>
            </a:ext>
          </a:extLst>
        </xdr:cNvPr>
        <xdr:cNvSpPr txBox="1"/>
      </xdr:nvSpPr>
      <xdr:spPr>
        <a:xfrm>
          <a:off x="3409950" y="1351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95689</xdr:rowOff>
    </xdr:from>
    <xdr:to>
      <xdr:col>15</xdr:col>
      <xdr:colOff>82550</xdr:colOff>
      <xdr:row>83</xdr:row>
      <xdr:rowOff>2642</xdr:rowOff>
    </xdr:to>
    <xdr:cxnSp macro="">
      <xdr:nvCxnSpPr>
        <xdr:cNvPr id="204" name="直線コネクタ 203">
          <a:extLst>
            <a:ext uri="{FF2B5EF4-FFF2-40B4-BE49-F238E27FC236}">
              <a16:creationId xmlns:a16="http://schemas.microsoft.com/office/drawing/2014/main" id="{DA27F9E6-C8EF-4501-B114-082425D44A01}"/>
            </a:ext>
          </a:extLst>
        </xdr:cNvPr>
        <xdr:cNvCxnSpPr/>
      </xdr:nvCxnSpPr>
      <xdr:spPr>
        <a:xfrm>
          <a:off x="2127250" y="13842169"/>
          <a:ext cx="812800" cy="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FF7532A6-87CA-4489-AFE7-5D06191692B3}"/>
            </a:ext>
          </a:extLst>
        </xdr:cNvPr>
        <xdr:cNvSpPr/>
      </xdr:nvSpPr>
      <xdr:spPr>
        <a:xfrm>
          <a:off x="2889250" y="13708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BF7E2319-E4DC-4BDC-9E46-9E062C8E534E}"/>
            </a:ext>
          </a:extLst>
        </xdr:cNvPr>
        <xdr:cNvSpPr txBox="1"/>
      </xdr:nvSpPr>
      <xdr:spPr>
        <a:xfrm>
          <a:off x="2597150" y="1348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87126</xdr:rowOff>
    </xdr:from>
    <xdr:to>
      <xdr:col>11</xdr:col>
      <xdr:colOff>31750</xdr:colOff>
      <xdr:row>82</xdr:row>
      <xdr:rowOff>95689</xdr:rowOff>
    </xdr:to>
    <xdr:cxnSp macro="">
      <xdr:nvCxnSpPr>
        <xdr:cNvPr id="207" name="直線コネクタ 206">
          <a:extLst>
            <a:ext uri="{FF2B5EF4-FFF2-40B4-BE49-F238E27FC236}">
              <a16:creationId xmlns:a16="http://schemas.microsoft.com/office/drawing/2014/main" id="{8805F501-274E-4FB4-A825-4CCC1B0AB690}"/>
            </a:ext>
          </a:extLst>
        </xdr:cNvPr>
        <xdr:cNvCxnSpPr/>
      </xdr:nvCxnSpPr>
      <xdr:spPr>
        <a:xfrm>
          <a:off x="1333500" y="13833606"/>
          <a:ext cx="79375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1931D023-2BCC-44E8-8706-7C78E43115FC}"/>
            </a:ext>
          </a:extLst>
        </xdr:cNvPr>
        <xdr:cNvSpPr/>
      </xdr:nvSpPr>
      <xdr:spPr>
        <a:xfrm>
          <a:off x="2095500" y="136856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B749B7FB-4C73-44B6-9D82-3D52C8D39FF4}"/>
            </a:ext>
          </a:extLst>
        </xdr:cNvPr>
        <xdr:cNvSpPr txBox="1"/>
      </xdr:nvSpPr>
      <xdr:spPr>
        <a:xfrm>
          <a:off x="1784350" y="1345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F8FA1998-FCA3-4603-9653-97DD978A0A91}"/>
            </a:ext>
          </a:extLst>
        </xdr:cNvPr>
        <xdr:cNvSpPr/>
      </xdr:nvSpPr>
      <xdr:spPr>
        <a:xfrm>
          <a:off x="1282700" y="13639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A3599159-060D-4FDB-BB67-3938C6754169}"/>
            </a:ext>
          </a:extLst>
        </xdr:cNvPr>
        <xdr:cNvSpPr txBox="1"/>
      </xdr:nvSpPr>
      <xdr:spPr>
        <a:xfrm>
          <a:off x="971550" y="1341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9FCADEF-583F-4AFD-B23B-CD18CD951C7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BC76146-FB78-40FF-9534-D43AFABF2F1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4AFEBCF-2A96-45B6-9A1C-9680BC8AB6A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7C8460C-E974-4526-8232-F1758EE55A7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A882FF2-0F6F-4488-A08D-069D108ED5A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13748</xdr:rowOff>
    </xdr:from>
    <xdr:to>
      <xdr:col>23</xdr:col>
      <xdr:colOff>184150</xdr:colOff>
      <xdr:row>83</xdr:row>
      <xdr:rowOff>115348</xdr:rowOff>
    </xdr:to>
    <xdr:sp macro="" textlink="">
      <xdr:nvSpPr>
        <xdr:cNvPr id="217" name="楕円 216">
          <a:extLst>
            <a:ext uri="{FF2B5EF4-FFF2-40B4-BE49-F238E27FC236}">
              <a16:creationId xmlns:a16="http://schemas.microsoft.com/office/drawing/2014/main" id="{942273FD-F4A2-4F2C-BE3C-E307E40B3256}"/>
            </a:ext>
          </a:extLst>
        </xdr:cNvPr>
        <xdr:cNvSpPr/>
      </xdr:nvSpPr>
      <xdr:spPr>
        <a:xfrm>
          <a:off x="4464050" y="139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157275</xdr:rowOff>
    </xdr:from>
    <xdr:ext cx="762000" cy="259045"/>
    <xdr:sp macro="" textlink="">
      <xdr:nvSpPr>
        <xdr:cNvPr id="218" name="人件費・物件費等の状況該当値テキスト">
          <a:extLst>
            <a:ext uri="{FF2B5EF4-FFF2-40B4-BE49-F238E27FC236}">
              <a16:creationId xmlns:a16="http://schemas.microsoft.com/office/drawing/2014/main" id="{1912F9A1-B2B7-40A0-BD1F-4F8BB37D9022}"/>
            </a:ext>
          </a:extLst>
        </xdr:cNvPr>
        <xdr:cNvSpPr txBox="1"/>
      </xdr:nvSpPr>
      <xdr:spPr>
        <a:xfrm>
          <a:off x="4584700" y="13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13083</xdr:rowOff>
    </xdr:from>
    <xdr:to>
      <xdr:col>19</xdr:col>
      <xdr:colOff>184150</xdr:colOff>
      <xdr:row>83</xdr:row>
      <xdr:rowOff>114683</xdr:rowOff>
    </xdr:to>
    <xdr:sp macro="" textlink="">
      <xdr:nvSpPr>
        <xdr:cNvPr id="219" name="楕円 218">
          <a:extLst>
            <a:ext uri="{FF2B5EF4-FFF2-40B4-BE49-F238E27FC236}">
              <a16:creationId xmlns:a16="http://schemas.microsoft.com/office/drawing/2014/main" id="{01673D7A-A53B-4F1D-96D1-AE4312F283EB}"/>
            </a:ext>
          </a:extLst>
        </xdr:cNvPr>
        <xdr:cNvSpPr/>
      </xdr:nvSpPr>
      <xdr:spPr>
        <a:xfrm>
          <a:off x="3702050" y="13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99460</xdr:rowOff>
    </xdr:from>
    <xdr:ext cx="736600" cy="259045"/>
    <xdr:sp macro="" textlink="">
      <xdr:nvSpPr>
        <xdr:cNvPr id="220" name="テキスト ボックス 219">
          <a:extLst>
            <a:ext uri="{FF2B5EF4-FFF2-40B4-BE49-F238E27FC236}">
              <a16:creationId xmlns:a16="http://schemas.microsoft.com/office/drawing/2014/main" id="{EEFE98E3-826C-4458-BF67-D22ACCD747DF}"/>
            </a:ext>
          </a:extLst>
        </xdr:cNvPr>
        <xdr:cNvSpPr txBox="1"/>
      </xdr:nvSpPr>
      <xdr:spPr>
        <a:xfrm>
          <a:off x="3409950" y="1401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123292</xdr:rowOff>
    </xdr:from>
    <xdr:to>
      <xdr:col>15</xdr:col>
      <xdr:colOff>133350</xdr:colOff>
      <xdr:row>83</xdr:row>
      <xdr:rowOff>53442</xdr:rowOff>
    </xdr:to>
    <xdr:sp macro="" textlink="">
      <xdr:nvSpPr>
        <xdr:cNvPr id="221" name="楕円 220">
          <a:extLst>
            <a:ext uri="{FF2B5EF4-FFF2-40B4-BE49-F238E27FC236}">
              <a16:creationId xmlns:a16="http://schemas.microsoft.com/office/drawing/2014/main" id="{14114202-A777-4CB5-9CE3-54CAA318F4D0}"/>
            </a:ext>
          </a:extLst>
        </xdr:cNvPr>
        <xdr:cNvSpPr/>
      </xdr:nvSpPr>
      <xdr:spPr>
        <a:xfrm>
          <a:off x="2889250" y="1386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38219</xdr:rowOff>
    </xdr:from>
    <xdr:ext cx="762000" cy="259045"/>
    <xdr:sp macro="" textlink="">
      <xdr:nvSpPr>
        <xdr:cNvPr id="222" name="テキスト ボックス 221">
          <a:extLst>
            <a:ext uri="{FF2B5EF4-FFF2-40B4-BE49-F238E27FC236}">
              <a16:creationId xmlns:a16="http://schemas.microsoft.com/office/drawing/2014/main" id="{52837546-079F-4135-9D81-A8C8B4C4066F}"/>
            </a:ext>
          </a:extLst>
        </xdr:cNvPr>
        <xdr:cNvSpPr txBox="1"/>
      </xdr:nvSpPr>
      <xdr:spPr>
        <a:xfrm>
          <a:off x="2597150" y="139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44889</xdr:rowOff>
    </xdr:from>
    <xdr:to>
      <xdr:col>11</xdr:col>
      <xdr:colOff>82550</xdr:colOff>
      <xdr:row>82</xdr:row>
      <xdr:rowOff>146489</xdr:rowOff>
    </xdr:to>
    <xdr:sp macro="" textlink="">
      <xdr:nvSpPr>
        <xdr:cNvPr id="223" name="楕円 222">
          <a:extLst>
            <a:ext uri="{FF2B5EF4-FFF2-40B4-BE49-F238E27FC236}">
              <a16:creationId xmlns:a16="http://schemas.microsoft.com/office/drawing/2014/main" id="{6F9CF300-C8C2-45AF-9D05-40D5DD5F671B}"/>
            </a:ext>
          </a:extLst>
        </xdr:cNvPr>
        <xdr:cNvSpPr/>
      </xdr:nvSpPr>
      <xdr:spPr>
        <a:xfrm>
          <a:off x="2095500" y="13791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131266</xdr:rowOff>
    </xdr:from>
    <xdr:ext cx="762000" cy="259045"/>
    <xdr:sp macro="" textlink="">
      <xdr:nvSpPr>
        <xdr:cNvPr id="224" name="テキスト ボックス 223">
          <a:extLst>
            <a:ext uri="{FF2B5EF4-FFF2-40B4-BE49-F238E27FC236}">
              <a16:creationId xmlns:a16="http://schemas.microsoft.com/office/drawing/2014/main" id="{576B078D-3565-4E61-8656-29830AE6BDCC}"/>
            </a:ext>
          </a:extLst>
        </xdr:cNvPr>
        <xdr:cNvSpPr txBox="1"/>
      </xdr:nvSpPr>
      <xdr:spPr>
        <a:xfrm>
          <a:off x="1784350" y="1387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36326</xdr:rowOff>
    </xdr:from>
    <xdr:to>
      <xdr:col>7</xdr:col>
      <xdr:colOff>31750</xdr:colOff>
      <xdr:row>82</xdr:row>
      <xdr:rowOff>137926</xdr:rowOff>
    </xdr:to>
    <xdr:sp macro="" textlink="">
      <xdr:nvSpPr>
        <xdr:cNvPr id="225" name="楕円 224">
          <a:extLst>
            <a:ext uri="{FF2B5EF4-FFF2-40B4-BE49-F238E27FC236}">
              <a16:creationId xmlns:a16="http://schemas.microsoft.com/office/drawing/2014/main" id="{D2D0A6BC-6D81-4718-AC0C-25D1DE59CBD1}"/>
            </a:ext>
          </a:extLst>
        </xdr:cNvPr>
        <xdr:cNvSpPr/>
      </xdr:nvSpPr>
      <xdr:spPr>
        <a:xfrm>
          <a:off x="1282700" y="13782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122703</xdr:rowOff>
    </xdr:from>
    <xdr:ext cx="762000" cy="259045"/>
    <xdr:sp macro="" textlink="">
      <xdr:nvSpPr>
        <xdr:cNvPr id="226" name="テキスト ボックス 225">
          <a:extLst>
            <a:ext uri="{FF2B5EF4-FFF2-40B4-BE49-F238E27FC236}">
              <a16:creationId xmlns:a16="http://schemas.microsoft.com/office/drawing/2014/main" id="{83388545-7CFA-416A-818F-0377E0BCE363}"/>
            </a:ext>
          </a:extLst>
        </xdr:cNvPr>
        <xdr:cNvSpPr txBox="1"/>
      </xdr:nvSpPr>
      <xdr:spPr>
        <a:xfrm>
          <a:off x="971550" y="1386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5D6DE2E-8D34-45DE-8780-923CD45AFA2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4A1D0FFA-7F9C-4B04-BF98-62C1B88F948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7CCCDB8F-9E60-4C30-BBC5-D142C6C2024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6CA1A113-319A-4061-939C-B073A591D7D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BA305934-D528-4613-A547-F8B8A0ADE08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6D9EF84B-14F8-4CEE-9309-98FA4E04F0A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3224044-5FD4-4014-8DC2-CB1617E91B39}"/>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B840987B-1073-4B96-829B-2191C49A932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38131E8A-53F3-47A6-BE20-EC4B1334C16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242AA21-523F-429F-A763-7EB5C268B64B}"/>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AC44C882-DB36-433E-902E-FC89C25546D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1F9B3D06-BA0A-46CA-8DAC-81AF66E68B27}"/>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B00279C9-885B-4990-9D8F-2B2621F222B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本指数は、類似団体平均、全国町村平均のいずれと比較しても下回っている水準にある。</a:t>
          </a:r>
        </a:p>
        <a:p>
          <a:r>
            <a:rPr kumimoji="1" lang="ja-JP" altLang="en-US" sz="1200">
              <a:latin typeface="ＭＳ Ｐゴシック" panose="020B0600070205080204" pitchFamily="50" charset="-128"/>
              <a:ea typeface="ＭＳ Ｐゴシック" panose="020B0600070205080204" pitchFamily="50" charset="-128"/>
            </a:rPr>
            <a:t>　今後については適宜、財政状況等を勘案しながら適切な水準へ是正を図っていくものとする。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2F454B9F-9789-4DA7-9CEA-67C5C3BE4FB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1D2D6ED-AEEB-4F47-9691-C83092E01A5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55AE8840-EE1A-48B8-A81F-2E46AEC0E7C6}"/>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2593044A-C532-4EE2-864C-C43F4AC8C633}"/>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784167DA-DAC3-41BF-8BDD-5827DA8D6454}"/>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92624E0F-17F8-480C-93B9-9275F16DE2EB}"/>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F82D7A23-4417-46FB-BF45-9035037C572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560CE77-20A4-4143-A7A3-7DDBB909908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4D9BF10-58C5-4888-A45A-C5729E738273}"/>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C90854B4-B871-4640-A9D5-D2EFE7A90BE7}"/>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2B279643-4EB7-4BCD-B0AE-DA770ECA7C62}"/>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E74A1F-524E-44EF-9E00-3FAE111A0E48}"/>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90339B3-45A3-47E7-B232-418C62F88DA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99B653B1-FDD1-44E9-8EF6-C14865AC701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627340BB-2D30-42F2-B141-CF76BD47A67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A29E5BC3-30E3-404F-9BDF-E17F53564BB0}"/>
            </a:ext>
          </a:extLst>
        </xdr:cNvPr>
        <xdr:cNvCxnSpPr/>
      </xdr:nvCxnSpPr>
      <xdr:spPr>
        <a:xfrm flipV="1">
          <a:off x="15474950" y="13442245"/>
          <a:ext cx="0" cy="164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F8AD7B16-F3D8-498A-9D17-F2E6DD0580C6}"/>
            </a:ext>
          </a:extLst>
        </xdr:cNvPr>
        <xdr:cNvSpPr txBox="1"/>
      </xdr:nvSpPr>
      <xdr:spPr>
        <a:xfrm>
          <a:off x="15563850" y="150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AAB34B99-1EBC-4777-977B-2C45A4C96792}"/>
            </a:ext>
          </a:extLst>
        </xdr:cNvPr>
        <xdr:cNvCxnSpPr/>
      </xdr:nvCxnSpPr>
      <xdr:spPr>
        <a:xfrm>
          <a:off x="15405100" y="15083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F881305A-B76B-4F34-9D18-66B98CB15093}"/>
            </a:ext>
          </a:extLst>
        </xdr:cNvPr>
        <xdr:cNvSpPr txBox="1"/>
      </xdr:nvSpPr>
      <xdr:spPr>
        <a:xfrm>
          <a:off x="15563850" y="1319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EE9B0359-2C03-4F90-9289-02BFA6FE1E96}"/>
            </a:ext>
          </a:extLst>
        </xdr:cNvPr>
        <xdr:cNvCxnSpPr/>
      </xdr:nvCxnSpPr>
      <xdr:spPr>
        <a:xfrm>
          <a:off x="15405100" y="13442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79728</xdr:rowOff>
    </xdr:to>
    <xdr:cxnSp macro="">
      <xdr:nvCxnSpPr>
        <xdr:cNvPr id="260" name="直線コネクタ 259">
          <a:extLst>
            <a:ext uri="{FF2B5EF4-FFF2-40B4-BE49-F238E27FC236}">
              <a16:creationId xmlns:a16="http://schemas.microsoft.com/office/drawing/2014/main" id="{EEECEBAF-6E1D-483B-B554-C1964DC46413}"/>
            </a:ext>
          </a:extLst>
        </xdr:cNvPr>
        <xdr:cNvCxnSpPr/>
      </xdr:nvCxnSpPr>
      <xdr:spPr>
        <a:xfrm>
          <a:off x="14712950" y="13917225"/>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795A395A-2ADF-40E4-A9A4-B27B36AE85B1}"/>
            </a:ext>
          </a:extLst>
        </xdr:cNvPr>
        <xdr:cNvSpPr txBox="1"/>
      </xdr:nvSpPr>
      <xdr:spPr>
        <a:xfrm>
          <a:off x="15563850" y="14309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960025F7-E017-4723-8712-B4427EB0B51E}"/>
            </a:ext>
          </a:extLst>
        </xdr:cNvPr>
        <xdr:cNvSpPr/>
      </xdr:nvSpPr>
      <xdr:spPr>
        <a:xfrm>
          <a:off x="15427960" y="143375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63" name="直線コネクタ 262">
          <a:extLst>
            <a:ext uri="{FF2B5EF4-FFF2-40B4-BE49-F238E27FC236}">
              <a16:creationId xmlns:a16="http://schemas.microsoft.com/office/drawing/2014/main" id="{D9523D84-864B-49E0-BF21-4DAFD23D72DE}"/>
            </a:ext>
          </a:extLst>
        </xdr:cNvPr>
        <xdr:cNvCxnSpPr/>
      </xdr:nvCxnSpPr>
      <xdr:spPr>
        <a:xfrm>
          <a:off x="13903960" y="13903819"/>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5EACA156-FDA7-4550-9D35-742E8E152D50}"/>
            </a:ext>
          </a:extLst>
        </xdr:cNvPr>
        <xdr:cNvSpPr/>
      </xdr:nvSpPr>
      <xdr:spPr>
        <a:xfrm>
          <a:off x="14665960" y="143241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C5F3F816-BBDA-412C-A932-A3FC6A4F070D}"/>
            </a:ext>
          </a:extLst>
        </xdr:cNvPr>
        <xdr:cNvSpPr txBox="1"/>
      </xdr:nvSpPr>
      <xdr:spPr>
        <a:xfrm>
          <a:off x="14370050" y="1441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36689</xdr:rowOff>
    </xdr:from>
    <xdr:to>
      <xdr:col>72</xdr:col>
      <xdr:colOff>203200</xdr:colOff>
      <xdr:row>82</xdr:row>
      <xdr:rowOff>157339</xdr:rowOff>
    </xdr:to>
    <xdr:cxnSp macro="">
      <xdr:nvCxnSpPr>
        <xdr:cNvPr id="266" name="直線コネクタ 265">
          <a:extLst>
            <a:ext uri="{FF2B5EF4-FFF2-40B4-BE49-F238E27FC236}">
              <a16:creationId xmlns:a16="http://schemas.microsoft.com/office/drawing/2014/main" id="{E372871C-114D-45EF-B841-AA428EBD24A3}"/>
            </a:ext>
          </a:extLst>
        </xdr:cNvPr>
        <xdr:cNvCxnSpPr/>
      </xdr:nvCxnSpPr>
      <xdr:spPr>
        <a:xfrm>
          <a:off x="13106400" y="13783169"/>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5E0FAEC9-0BEF-4397-B910-F26F4C106102}"/>
            </a:ext>
          </a:extLst>
        </xdr:cNvPr>
        <xdr:cNvSpPr/>
      </xdr:nvSpPr>
      <xdr:spPr>
        <a:xfrm>
          <a:off x="13868400" y="14297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864CEFD1-3154-4654-94B0-BFBA312F1A8F}"/>
            </a:ext>
          </a:extLst>
        </xdr:cNvPr>
        <xdr:cNvSpPr txBox="1"/>
      </xdr:nvSpPr>
      <xdr:spPr>
        <a:xfrm>
          <a:off x="13557250" y="143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117122</xdr:rowOff>
    </xdr:to>
    <xdr:cxnSp macro="">
      <xdr:nvCxnSpPr>
        <xdr:cNvPr id="269" name="直線コネクタ 268">
          <a:extLst>
            <a:ext uri="{FF2B5EF4-FFF2-40B4-BE49-F238E27FC236}">
              <a16:creationId xmlns:a16="http://schemas.microsoft.com/office/drawing/2014/main" id="{DF9C5A6D-33D6-4C86-8708-9B93B0BB473E}"/>
            </a:ext>
          </a:extLst>
        </xdr:cNvPr>
        <xdr:cNvCxnSpPr/>
      </xdr:nvCxnSpPr>
      <xdr:spPr>
        <a:xfrm flipV="1">
          <a:off x="12293600" y="1378316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9CD8FB24-164F-47E4-9D02-2E88EB9D6746}"/>
            </a:ext>
          </a:extLst>
        </xdr:cNvPr>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6485207D-3E4F-429B-B960-022F71CF2B8D}"/>
            </a:ext>
          </a:extLst>
        </xdr:cNvPr>
        <xdr:cNvSpPr txBox="1"/>
      </xdr:nvSpPr>
      <xdr:spPr>
        <a:xfrm>
          <a:off x="127635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CA9D4882-EA62-4A69-A994-03CE86A9E855}"/>
            </a:ext>
          </a:extLst>
        </xdr:cNvPr>
        <xdr:cNvSpPr/>
      </xdr:nvSpPr>
      <xdr:spPr>
        <a:xfrm>
          <a:off x="12242800" y="1429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7610C2AB-4D71-4437-A22B-07BB8F9252B6}"/>
            </a:ext>
          </a:extLst>
        </xdr:cNvPr>
        <xdr:cNvSpPr txBox="1"/>
      </xdr:nvSpPr>
      <xdr:spPr>
        <a:xfrm>
          <a:off x="11950700" y="143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05F99AD-06A9-4390-A6B7-79174D0028D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1DC0A60-EF78-44C6-84EF-7A21F5FE70D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2E5DC13-FD68-48D3-94BE-5A7FCC6C75F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8F56A08-0264-44A0-ACCC-45136D4BF13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C4CD4D3-4E9F-4145-B200-6B141B756B6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9" name="楕円 278">
          <a:extLst>
            <a:ext uri="{FF2B5EF4-FFF2-40B4-BE49-F238E27FC236}">
              <a16:creationId xmlns:a16="http://schemas.microsoft.com/office/drawing/2014/main" id="{98280B41-DE4A-4DD9-8C7F-F209AB794D5F}"/>
            </a:ext>
          </a:extLst>
        </xdr:cNvPr>
        <xdr:cNvSpPr/>
      </xdr:nvSpPr>
      <xdr:spPr>
        <a:xfrm>
          <a:off x="15427960" y="139430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80" name="給与水準   （国との比較）該当値テキスト">
          <a:extLst>
            <a:ext uri="{FF2B5EF4-FFF2-40B4-BE49-F238E27FC236}">
              <a16:creationId xmlns:a16="http://schemas.microsoft.com/office/drawing/2014/main" id="{3817FB63-8F4C-4F0B-B9C5-BA7937C60F82}"/>
            </a:ext>
          </a:extLst>
        </xdr:cNvPr>
        <xdr:cNvSpPr txBox="1"/>
      </xdr:nvSpPr>
      <xdr:spPr>
        <a:xfrm>
          <a:off x="15563850" y="1379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a:extLst>
            <a:ext uri="{FF2B5EF4-FFF2-40B4-BE49-F238E27FC236}">
              <a16:creationId xmlns:a16="http://schemas.microsoft.com/office/drawing/2014/main" id="{0F7B9309-E5C3-42C0-9417-DB4D79A4E0AF}"/>
            </a:ext>
          </a:extLst>
        </xdr:cNvPr>
        <xdr:cNvSpPr/>
      </xdr:nvSpPr>
      <xdr:spPr>
        <a:xfrm>
          <a:off x="14665960" y="13866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a:extLst>
            <a:ext uri="{FF2B5EF4-FFF2-40B4-BE49-F238E27FC236}">
              <a16:creationId xmlns:a16="http://schemas.microsoft.com/office/drawing/2014/main" id="{D57BF43E-7376-4B99-BA58-8ADDB372E686}"/>
            </a:ext>
          </a:extLst>
        </xdr:cNvPr>
        <xdr:cNvSpPr txBox="1"/>
      </xdr:nvSpPr>
      <xdr:spPr>
        <a:xfrm>
          <a:off x="14370050" y="1363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3" name="楕円 282">
          <a:extLst>
            <a:ext uri="{FF2B5EF4-FFF2-40B4-BE49-F238E27FC236}">
              <a16:creationId xmlns:a16="http://schemas.microsoft.com/office/drawing/2014/main" id="{2B7F1055-2240-4A41-B99E-F80D40B5A4D5}"/>
            </a:ext>
          </a:extLst>
        </xdr:cNvPr>
        <xdr:cNvSpPr/>
      </xdr:nvSpPr>
      <xdr:spPr>
        <a:xfrm>
          <a:off x="13868400" y="138530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81A9A393-72F9-4336-BDC8-D06C2B8B316D}"/>
            </a:ext>
          </a:extLst>
        </xdr:cNvPr>
        <xdr:cNvSpPr txBox="1"/>
      </xdr:nvSpPr>
      <xdr:spPr>
        <a:xfrm>
          <a:off x="13557250" y="136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5" name="楕円 284">
          <a:extLst>
            <a:ext uri="{FF2B5EF4-FFF2-40B4-BE49-F238E27FC236}">
              <a16:creationId xmlns:a16="http://schemas.microsoft.com/office/drawing/2014/main" id="{51933F17-C463-427B-95BC-46AF57FDF5D5}"/>
            </a:ext>
          </a:extLst>
        </xdr:cNvPr>
        <xdr:cNvSpPr/>
      </xdr:nvSpPr>
      <xdr:spPr>
        <a:xfrm>
          <a:off x="13055600" y="1373617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6" name="テキスト ボックス 285">
          <a:extLst>
            <a:ext uri="{FF2B5EF4-FFF2-40B4-BE49-F238E27FC236}">
              <a16:creationId xmlns:a16="http://schemas.microsoft.com/office/drawing/2014/main" id="{F200BA0C-6178-41BD-93BE-6B22181CE44D}"/>
            </a:ext>
          </a:extLst>
        </xdr:cNvPr>
        <xdr:cNvSpPr txBox="1"/>
      </xdr:nvSpPr>
      <xdr:spPr>
        <a:xfrm>
          <a:off x="12763500" y="1350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7" name="楕円 286">
          <a:extLst>
            <a:ext uri="{FF2B5EF4-FFF2-40B4-BE49-F238E27FC236}">
              <a16:creationId xmlns:a16="http://schemas.microsoft.com/office/drawing/2014/main" id="{7154733A-F2F5-4560-9E9C-42BEEE7AFECD}"/>
            </a:ext>
          </a:extLst>
        </xdr:cNvPr>
        <xdr:cNvSpPr/>
      </xdr:nvSpPr>
      <xdr:spPr>
        <a:xfrm>
          <a:off x="12242800" y="138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8" name="テキスト ボックス 287">
          <a:extLst>
            <a:ext uri="{FF2B5EF4-FFF2-40B4-BE49-F238E27FC236}">
              <a16:creationId xmlns:a16="http://schemas.microsoft.com/office/drawing/2014/main" id="{8B44D1C6-B94D-4B31-A7C8-C1BD4242031C}"/>
            </a:ext>
          </a:extLst>
        </xdr:cNvPr>
        <xdr:cNvSpPr txBox="1"/>
      </xdr:nvSpPr>
      <xdr:spPr>
        <a:xfrm>
          <a:off x="11950700" y="135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85784020-387A-4F33-AE32-ED74A60247D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5B3A2BF4-7061-48CF-B58A-A51E62205CD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297438BC-5CF7-4349-9C3C-E15682A1AD6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87891B7-058E-4F30-A460-267D806C6BA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BE950F2-5FED-44EF-A536-39F065630BA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C277924-DB60-4C2B-92AC-E1D323CB59AF}"/>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5A188AF6-AD77-4527-B069-B96B648B440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F9D5F2C-3A02-4A5E-A640-2D4B18E8037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C5E7332E-8EFA-4410-A37D-0F7A6A00552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A79D0774-C2DE-4683-84D8-770959F406C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5B7C36A-64FB-4D4F-832A-708D1590B2C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F3ED798-8236-4F8E-AE0D-29BA56CA233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B05222B2-F129-475B-98E9-1AA0168C2B25}"/>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本町は面積が</a:t>
          </a:r>
          <a:r>
            <a:rPr kumimoji="1" lang="en-US" altLang="ja-JP" sz="1200">
              <a:latin typeface="ＭＳ Ｐゴシック" panose="020B0600070205080204" pitchFamily="50" charset="-128"/>
              <a:ea typeface="ＭＳ Ｐゴシック" panose="020B0600070205080204" pitchFamily="50" charset="-128"/>
            </a:rPr>
            <a:t>303.09㎢</a:t>
          </a:r>
          <a:r>
            <a:rPr kumimoji="1" lang="ja-JP" altLang="en-US" sz="1200">
              <a:latin typeface="ＭＳ Ｐゴシック" panose="020B0600070205080204" pitchFamily="50" charset="-128"/>
              <a:ea typeface="ＭＳ Ｐゴシック" panose="020B0600070205080204" pitchFamily="50" charset="-128"/>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C79940BC-DC46-47D0-9488-11CB4BDCF77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68A41513-6A44-43BD-A23A-EA7A3B0E839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F404D067-6B5E-4326-869B-EECBFC8D769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70CE0A83-7C69-49B8-BF6A-52BDB19D3295}"/>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2C99630B-CF96-4996-AB8D-61F8A63F45E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C72F91B5-B88D-4772-99B5-51EF1357436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CC5F6942-A069-400C-9FEC-7079B1421D23}"/>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462CB8E5-63B0-4E66-9FD8-B7B2E3775F07}"/>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9DC94A84-40CD-4D45-B275-B26FE8A375D3}"/>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9F21C1B-D591-4208-82DF-B2D768A921F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F9E55D2A-118B-478F-A732-C5BA5ECE345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12717354-E508-4B34-9056-B83784C26DE8}"/>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876733D4-5DAC-48E1-B91E-A21A7D33A2F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92B5EFEB-F8E3-4E0E-85C5-832FFC951C4C}"/>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C1057126-AF62-4E42-9318-33624E512333}"/>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7E4C7EC8-9460-4CC5-9E6D-D1231F3BCA68}"/>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A20713D3-6E5E-4DFE-B7E6-714E2CAA0C8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92C3BB41-9AFB-49BF-A7B1-28B8DD933595}"/>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508A8E8E-3795-4469-A7E3-E535DE31C3E1}"/>
            </a:ext>
          </a:extLst>
        </xdr:cNvPr>
        <xdr:cNvCxnSpPr/>
      </xdr:nvCxnSpPr>
      <xdr:spPr>
        <a:xfrm flipV="1">
          <a:off x="15474950" y="9801860"/>
          <a:ext cx="0" cy="143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6ACB3ADC-7C12-45DE-9591-85922560808E}"/>
            </a:ext>
          </a:extLst>
        </xdr:cNvPr>
        <xdr:cNvSpPr txBox="1"/>
      </xdr:nvSpPr>
      <xdr:spPr>
        <a:xfrm>
          <a:off x="15563850" y="112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5BF11945-B726-4FBF-97ED-85ED95F0BAB1}"/>
            </a:ext>
          </a:extLst>
        </xdr:cNvPr>
        <xdr:cNvCxnSpPr/>
      </xdr:nvCxnSpPr>
      <xdr:spPr>
        <a:xfrm>
          <a:off x="15405100" y="11235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AB3F3F93-CDB9-4A1D-9A9C-92E0B816A118}"/>
            </a:ext>
          </a:extLst>
        </xdr:cNvPr>
        <xdr:cNvSpPr txBox="1"/>
      </xdr:nvSpPr>
      <xdr:spPr>
        <a:xfrm>
          <a:off x="1556385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3E57CAD1-3CB0-4A71-9EDB-F97399E028A5}"/>
            </a:ext>
          </a:extLst>
        </xdr:cNvPr>
        <xdr:cNvCxnSpPr/>
      </xdr:nvCxnSpPr>
      <xdr:spPr>
        <a:xfrm>
          <a:off x="1540510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168305</xdr:rowOff>
    </xdr:from>
    <xdr:to>
      <xdr:col>81</xdr:col>
      <xdr:colOff>44450</xdr:colOff>
      <xdr:row>64</xdr:row>
      <xdr:rowOff>11793</xdr:rowOff>
    </xdr:to>
    <xdr:cxnSp macro="">
      <xdr:nvCxnSpPr>
        <xdr:cNvPr id="325" name="直線コネクタ 324">
          <a:extLst>
            <a:ext uri="{FF2B5EF4-FFF2-40B4-BE49-F238E27FC236}">
              <a16:creationId xmlns:a16="http://schemas.microsoft.com/office/drawing/2014/main" id="{4A51968B-D8A7-43D0-B243-FFF2EF82C468}"/>
            </a:ext>
          </a:extLst>
        </xdr:cNvPr>
        <xdr:cNvCxnSpPr/>
      </xdr:nvCxnSpPr>
      <xdr:spPr>
        <a:xfrm>
          <a:off x="14712950" y="10729625"/>
          <a:ext cx="762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B3BAAF7B-4954-45BA-AE52-170A65ABF1AE}"/>
            </a:ext>
          </a:extLst>
        </xdr:cNvPr>
        <xdr:cNvSpPr txBox="1"/>
      </xdr:nvSpPr>
      <xdr:spPr>
        <a:xfrm>
          <a:off x="15563850" y="10026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44ED4E58-F3B5-4AE7-A11E-11A93BC577C6}"/>
            </a:ext>
          </a:extLst>
        </xdr:cNvPr>
        <xdr:cNvSpPr/>
      </xdr:nvSpPr>
      <xdr:spPr>
        <a:xfrm>
          <a:off x="15427960" y="10177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168305</xdr:rowOff>
    </xdr:to>
    <xdr:cxnSp macro="">
      <xdr:nvCxnSpPr>
        <xdr:cNvPr id="328" name="直線コネクタ 327">
          <a:extLst>
            <a:ext uri="{FF2B5EF4-FFF2-40B4-BE49-F238E27FC236}">
              <a16:creationId xmlns:a16="http://schemas.microsoft.com/office/drawing/2014/main" id="{D6CC068E-E253-4E75-BF29-5D998C33AE9D}"/>
            </a:ext>
          </a:extLst>
        </xdr:cNvPr>
        <xdr:cNvCxnSpPr/>
      </xdr:nvCxnSpPr>
      <xdr:spPr>
        <a:xfrm>
          <a:off x="13903960" y="10691707"/>
          <a:ext cx="80899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5A7DC07C-B5D3-49BF-BCCF-68EE0888CA67}"/>
            </a:ext>
          </a:extLst>
        </xdr:cNvPr>
        <xdr:cNvSpPr/>
      </xdr:nvSpPr>
      <xdr:spPr>
        <a:xfrm>
          <a:off x="14665960" y="10165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1403A6F1-5E28-4EB1-95FD-0A9B23EC5770}"/>
            </a:ext>
          </a:extLst>
        </xdr:cNvPr>
        <xdr:cNvSpPr txBox="1"/>
      </xdr:nvSpPr>
      <xdr:spPr>
        <a:xfrm>
          <a:off x="14370050" y="993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92468</xdr:rowOff>
    </xdr:from>
    <xdr:to>
      <xdr:col>72</xdr:col>
      <xdr:colOff>203200</xdr:colOff>
      <xdr:row>63</xdr:row>
      <xdr:rowOff>130387</xdr:rowOff>
    </xdr:to>
    <xdr:cxnSp macro="">
      <xdr:nvCxnSpPr>
        <xdr:cNvPr id="331" name="直線コネクタ 330">
          <a:extLst>
            <a:ext uri="{FF2B5EF4-FFF2-40B4-BE49-F238E27FC236}">
              <a16:creationId xmlns:a16="http://schemas.microsoft.com/office/drawing/2014/main" id="{F14C37D0-4A23-4E87-86C2-D6C8BBEDFA53}"/>
            </a:ext>
          </a:extLst>
        </xdr:cNvPr>
        <xdr:cNvCxnSpPr/>
      </xdr:nvCxnSpPr>
      <xdr:spPr>
        <a:xfrm>
          <a:off x="13106400" y="10653788"/>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3B31DDF3-B8D8-43F3-A5CA-B61273D4DAE7}"/>
            </a:ext>
          </a:extLst>
        </xdr:cNvPr>
        <xdr:cNvSpPr/>
      </xdr:nvSpPr>
      <xdr:spPr>
        <a:xfrm>
          <a:off x="13868400" y="10131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343BA67-2695-45EE-8AA5-FAA72D01A960}"/>
            </a:ext>
          </a:extLst>
        </xdr:cNvPr>
        <xdr:cNvSpPr txBox="1"/>
      </xdr:nvSpPr>
      <xdr:spPr>
        <a:xfrm>
          <a:off x="13557250" y="990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162802</xdr:rowOff>
    </xdr:from>
    <xdr:to>
      <xdr:col>68</xdr:col>
      <xdr:colOff>152400</xdr:colOff>
      <xdr:row>63</xdr:row>
      <xdr:rowOff>92468</xdr:rowOff>
    </xdr:to>
    <xdr:cxnSp macro="">
      <xdr:nvCxnSpPr>
        <xdr:cNvPr id="334" name="直線コネクタ 333">
          <a:extLst>
            <a:ext uri="{FF2B5EF4-FFF2-40B4-BE49-F238E27FC236}">
              <a16:creationId xmlns:a16="http://schemas.microsoft.com/office/drawing/2014/main" id="{7457A5B6-7232-4959-BBE0-51093F0C7E29}"/>
            </a:ext>
          </a:extLst>
        </xdr:cNvPr>
        <xdr:cNvCxnSpPr/>
      </xdr:nvCxnSpPr>
      <xdr:spPr>
        <a:xfrm>
          <a:off x="12293600" y="10556482"/>
          <a:ext cx="812800" cy="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6A023D96-1043-492E-A278-C07456B58568}"/>
            </a:ext>
          </a:extLst>
        </xdr:cNvPr>
        <xdr:cNvSpPr/>
      </xdr:nvSpPr>
      <xdr:spPr>
        <a:xfrm>
          <a:off x="13055600" y="1018122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67E7B557-3A00-4DF0-9115-C9C5DFC71335}"/>
            </a:ext>
          </a:extLst>
        </xdr:cNvPr>
        <xdr:cNvSpPr txBox="1"/>
      </xdr:nvSpPr>
      <xdr:spPr>
        <a:xfrm>
          <a:off x="12763500" y="99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60AC455E-94E1-4460-8E89-5C0732EC662A}"/>
            </a:ext>
          </a:extLst>
        </xdr:cNvPr>
        <xdr:cNvSpPr/>
      </xdr:nvSpPr>
      <xdr:spPr>
        <a:xfrm>
          <a:off x="12242800" y="10157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E49D8617-8FA6-44CA-BE23-F4A01FBEB737}"/>
            </a:ext>
          </a:extLst>
        </xdr:cNvPr>
        <xdr:cNvSpPr txBox="1"/>
      </xdr:nvSpPr>
      <xdr:spPr>
        <a:xfrm>
          <a:off x="11950700" y="992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0023178-6A2E-4A35-8128-CAF22EEF426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D779EBF-9AC7-40F0-8456-E62161E7637D}"/>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FB2C019-F249-4F1D-B2E5-8530E69789E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6A2CFCF-94F0-4EBA-BB58-0D2B5BD9862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57D1DA57-21E0-49D1-8C1F-BF59E2AC05E7}"/>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132443</xdr:rowOff>
    </xdr:from>
    <xdr:to>
      <xdr:col>81</xdr:col>
      <xdr:colOff>95250</xdr:colOff>
      <xdr:row>64</xdr:row>
      <xdr:rowOff>62593</xdr:rowOff>
    </xdr:to>
    <xdr:sp macro="" textlink="">
      <xdr:nvSpPr>
        <xdr:cNvPr id="344" name="楕円 343">
          <a:extLst>
            <a:ext uri="{FF2B5EF4-FFF2-40B4-BE49-F238E27FC236}">
              <a16:creationId xmlns:a16="http://schemas.microsoft.com/office/drawing/2014/main" id="{D773F163-18E8-4515-9BDD-B8595BF5E12B}"/>
            </a:ext>
          </a:extLst>
        </xdr:cNvPr>
        <xdr:cNvSpPr/>
      </xdr:nvSpPr>
      <xdr:spPr>
        <a:xfrm>
          <a:off x="15427960" y="106937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104520</xdr:rowOff>
    </xdr:from>
    <xdr:ext cx="762000" cy="259045"/>
    <xdr:sp macro="" textlink="">
      <xdr:nvSpPr>
        <xdr:cNvPr id="345" name="定員管理の状況該当値テキスト">
          <a:extLst>
            <a:ext uri="{FF2B5EF4-FFF2-40B4-BE49-F238E27FC236}">
              <a16:creationId xmlns:a16="http://schemas.microsoft.com/office/drawing/2014/main" id="{922B3416-A4C7-41B8-B7DA-27D654708928}"/>
            </a:ext>
          </a:extLst>
        </xdr:cNvPr>
        <xdr:cNvSpPr txBox="1"/>
      </xdr:nvSpPr>
      <xdr:spPr>
        <a:xfrm>
          <a:off x="15563850" y="1066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6" name="楕円 345">
          <a:extLst>
            <a:ext uri="{FF2B5EF4-FFF2-40B4-BE49-F238E27FC236}">
              <a16:creationId xmlns:a16="http://schemas.microsoft.com/office/drawing/2014/main" id="{01DEA6E5-EA32-4985-AD7A-C615321CC2F6}"/>
            </a:ext>
          </a:extLst>
        </xdr:cNvPr>
        <xdr:cNvSpPr/>
      </xdr:nvSpPr>
      <xdr:spPr>
        <a:xfrm>
          <a:off x="14665960" y="106788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7" name="テキスト ボックス 346">
          <a:extLst>
            <a:ext uri="{FF2B5EF4-FFF2-40B4-BE49-F238E27FC236}">
              <a16:creationId xmlns:a16="http://schemas.microsoft.com/office/drawing/2014/main" id="{DF564573-0203-4F84-AE04-BBA9534C66BB}"/>
            </a:ext>
          </a:extLst>
        </xdr:cNvPr>
        <xdr:cNvSpPr txBox="1"/>
      </xdr:nvSpPr>
      <xdr:spPr>
        <a:xfrm>
          <a:off x="14370050" y="10761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79587</xdr:rowOff>
    </xdr:from>
    <xdr:to>
      <xdr:col>73</xdr:col>
      <xdr:colOff>44450</xdr:colOff>
      <xdr:row>64</xdr:row>
      <xdr:rowOff>9737</xdr:rowOff>
    </xdr:to>
    <xdr:sp macro="" textlink="">
      <xdr:nvSpPr>
        <xdr:cNvPr id="348" name="楕円 347">
          <a:extLst>
            <a:ext uri="{FF2B5EF4-FFF2-40B4-BE49-F238E27FC236}">
              <a16:creationId xmlns:a16="http://schemas.microsoft.com/office/drawing/2014/main" id="{BD402B4E-0540-4CD3-B154-36F32FF9209F}"/>
            </a:ext>
          </a:extLst>
        </xdr:cNvPr>
        <xdr:cNvSpPr/>
      </xdr:nvSpPr>
      <xdr:spPr>
        <a:xfrm>
          <a:off x="13868400" y="1064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165964</xdr:rowOff>
    </xdr:from>
    <xdr:ext cx="762000" cy="259045"/>
    <xdr:sp macro="" textlink="">
      <xdr:nvSpPr>
        <xdr:cNvPr id="349" name="テキスト ボックス 348">
          <a:extLst>
            <a:ext uri="{FF2B5EF4-FFF2-40B4-BE49-F238E27FC236}">
              <a16:creationId xmlns:a16="http://schemas.microsoft.com/office/drawing/2014/main" id="{F2BEA5C0-AA05-43D0-B765-893BFAAD1BE9}"/>
            </a:ext>
          </a:extLst>
        </xdr:cNvPr>
        <xdr:cNvSpPr txBox="1"/>
      </xdr:nvSpPr>
      <xdr:spPr>
        <a:xfrm>
          <a:off x="13557250" y="107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41668</xdr:rowOff>
    </xdr:from>
    <xdr:to>
      <xdr:col>68</xdr:col>
      <xdr:colOff>203200</xdr:colOff>
      <xdr:row>63</xdr:row>
      <xdr:rowOff>143268</xdr:rowOff>
    </xdr:to>
    <xdr:sp macro="" textlink="">
      <xdr:nvSpPr>
        <xdr:cNvPr id="350" name="楕円 349">
          <a:extLst>
            <a:ext uri="{FF2B5EF4-FFF2-40B4-BE49-F238E27FC236}">
              <a16:creationId xmlns:a16="http://schemas.microsoft.com/office/drawing/2014/main" id="{96BD9138-CE9B-46F4-9898-3527CC82C8FC}"/>
            </a:ext>
          </a:extLst>
        </xdr:cNvPr>
        <xdr:cNvSpPr/>
      </xdr:nvSpPr>
      <xdr:spPr>
        <a:xfrm>
          <a:off x="13055600" y="1060298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128045</xdr:rowOff>
    </xdr:from>
    <xdr:ext cx="762000" cy="259045"/>
    <xdr:sp macro="" textlink="">
      <xdr:nvSpPr>
        <xdr:cNvPr id="351" name="テキスト ボックス 350">
          <a:extLst>
            <a:ext uri="{FF2B5EF4-FFF2-40B4-BE49-F238E27FC236}">
              <a16:creationId xmlns:a16="http://schemas.microsoft.com/office/drawing/2014/main" id="{C5BAD9A7-5093-4216-8F9B-3A5BBC7E05E8}"/>
            </a:ext>
          </a:extLst>
        </xdr:cNvPr>
        <xdr:cNvSpPr txBox="1"/>
      </xdr:nvSpPr>
      <xdr:spPr>
        <a:xfrm>
          <a:off x="12763500" y="106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112002</xdr:rowOff>
    </xdr:from>
    <xdr:to>
      <xdr:col>64</xdr:col>
      <xdr:colOff>152400</xdr:colOff>
      <xdr:row>63</xdr:row>
      <xdr:rowOff>42152</xdr:rowOff>
    </xdr:to>
    <xdr:sp macro="" textlink="">
      <xdr:nvSpPr>
        <xdr:cNvPr id="352" name="楕円 351">
          <a:extLst>
            <a:ext uri="{FF2B5EF4-FFF2-40B4-BE49-F238E27FC236}">
              <a16:creationId xmlns:a16="http://schemas.microsoft.com/office/drawing/2014/main" id="{09028D3E-51E2-46EC-8729-699DF52ED857}"/>
            </a:ext>
          </a:extLst>
        </xdr:cNvPr>
        <xdr:cNvSpPr/>
      </xdr:nvSpPr>
      <xdr:spPr>
        <a:xfrm>
          <a:off x="12242800" y="1050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26929</xdr:rowOff>
    </xdr:from>
    <xdr:ext cx="762000" cy="259045"/>
    <xdr:sp macro="" textlink="">
      <xdr:nvSpPr>
        <xdr:cNvPr id="353" name="テキスト ボックス 352">
          <a:extLst>
            <a:ext uri="{FF2B5EF4-FFF2-40B4-BE49-F238E27FC236}">
              <a16:creationId xmlns:a16="http://schemas.microsoft.com/office/drawing/2014/main" id="{BECC0CA4-B274-49F6-9577-0153D3C77408}"/>
            </a:ext>
          </a:extLst>
        </xdr:cNvPr>
        <xdr:cNvSpPr txBox="1"/>
      </xdr:nvSpPr>
      <xdr:spPr>
        <a:xfrm>
          <a:off x="11950700" y="105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661BBC42-01A4-4F1A-B022-D5DD5FB19D0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E0599391-461C-4072-ACEB-4D64301CA992}"/>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3EBA3E1E-9155-4B53-85EE-612461262D23}"/>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DCFB9ED8-79A0-41C0-81C3-D0F8DE339D2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DBEAC4FB-56DC-49E8-9FC6-4F0F95A88AF3}"/>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F2FC419A-4977-41AA-AB93-71044A55085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DDBD718C-4335-45AA-845D-901E935C9FA2}"/>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27D5E141-39E5-4092-9287-15AFE248B4D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CBA82446-0F6C-42C4-A212-DE733897B818}"/>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25D8CA39-20D8-414C-A85E-EB352E83967D}"/>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4A52C03A-C18F-445D-9B54-40FD25579F0F}"/>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EF70F098-DEB1-42C0-911C-06734B7E461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C101B565-047A-4608-A99C-832EA43AADE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実質公債費比率については、令和元、</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年度に実施した繰上償還の実施等により、元利償還金が減少し、前年度と比較して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次年度以後は、大型建設事業の元利償還金の償還開始による増加や、普通交付税の減少が見込まれ、指標の悪化が懸念される。このことから繰上償還を実施しており、令和元年度（平成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年度）には約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億円、令和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年度以降においても計画的な繰上償還を実施することとしている。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4996F14F-C18B-4ECC-A1B6-75356AB54A5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3DB5B03F-C808-4E65-A14F-3612B3A02D6B}"/>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56CE59D-F529-4824-92FF-1456184B740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E13FA836-5E57-4D78-A53D-C468404FB6E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7A832A43-C79B-422A-9FA0-C93F51B08D81}"/>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D3A5DED8-3AF9-49FC-87A8-64F3FEE256FB}"/>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684C724-B7B4-4FD6-A056-4BAABA1F8D87}"/>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637F8BD8-B43E-4637-AFC1-F04293712292}"/>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86E28DCE-2734-4EAC-A8C0-D0316D21235D}"/>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5CA8BF2-4E56-44B5-9EEA-A607C6CCB4BB}"/>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F7E6DC8C-7966-47DE-ADC2-C5EDEDC8FF23}"/>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4F097CD6-DFF9-4CB5-B6BA-F728823A1B3D}"/>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CBB8A04A-50FF-4217-AEF2-1B0F8B29D178}"/>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24F34578-FD51-4F59-A4F5-DFC44B8077C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62808CBB-BBDA-487D-93DC-87FB73D9D20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145203</xdr:rowOff>
    </xdr:from>
    <xdr:to>
      <xdr:col>81</xdr:col>
      <xdr:colOff>44450</xdr:colOff>
      <xdr:row>43</xdr:row>
      <xdr:rowOff>103294</xdr:rowOff>
    </xdr:to>
    <xdr:cxnSp macro="">
      <xdr:nvCxnSpPr>
        <xdr:cNvPr id="382" name="直線コネクタ 381">
          <a:extLst>
            <a:ext uri="{FF2B5EF4-FFF2-40B4-BE49-F238E27FC236}">
              <a16:creationId xmlns:a16="http://schemas.microsoft.com/office/drawing/2014/main" id="{13E2BE61-FB78-4A74-984F-5A6867BB23FF}"/>
            </a:ext>
          </a:extLst>
        </xdr:cNvPr>
        <xdr:cNvCxnSpPr/>
      </xdr:nvCxnSpPr>
      <xdr:spPr>
        <a:xfrm flipV="1">
          <a:off x="15474950" y="6180243"/>
          <a:ext cx="0" cy="1131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75371</xdr:rowOff>
    </xdr:from>
    <xdr:ext cx="762000" cy="259045"/>
    <xdr:sp macro="" textlink="">
      <xdr:nvSpPr>
        <xdr:cNvPr id="383" name="公債費負担の状況最小値テキスト">
          <a:extLst>
            <a:ext uri="{FF2B5EF4-FFF2-40B4-BE49-F238E27FC236}">
              <a16:creationId xmlns:a16="http://schemas.microsoft.com/office/drawing/2014/main" id="{01DD8A48-B9AF-42A2-9F0B-A7E460A9BF5A}"/>
            </a:ext>
          </a:extLst>
        </xdr:cNvPr>
        <xdr:cNvSpPr txBox="1"/>
      </xdr:nvSpPr>
      <xdr:spPr>
        <a:xfrm>
          <a:off x="15563850" y="728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103294</xdr:rowOff>
    </xdr:from>
    <xdr:to>
      <xdr:col>81</xdr:col>
      <xdr:colOff>133350</xdr:colOff>
      <xdr:row>43</xdr:row>
      <xdr:rowOff>103294</xdr:rowOff>
    </xdr:to>
    <xdr:cxnSp macro="">
      <xdr:nvCxnSpPr>
        <xdr:cNvPr id="384" name="直線コネクタ 383">
          <a:extLst>
            <a:ext uri="{FF2B5EF4-FFF2-40B4-BE49-F238E27FC236}">
              <a16:creationId xmlns:a16="http://schemas.microsoft.com/office/drawing/2014/main" id="{64E30C2A-CF6B-4A2A-B99A-2818E7855FB9}"/>
            </a:ext>
          </a:extLst>
        </xdr:cNvPr>
        <xdr:cNvCxnSpPr/>
      </xdr:nvCxnSpPr>
      <xdr:spPr>
        <a:xfrm>
          <a:off x="15405100" y="7311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60130</xdr:rowOff>
    </xdr:from>
    <xdr:ext cx="762000" cy="259045"/>
    <xdr:sp macro="" textlink="">
      <xdr:nvSpPr>
        <xdr:cNvPr id="385" name="公債費負担の状況最大値テキスト">
          <a:extLst>
            <a:ext uri="{FF2B5EF4-FFF2-40B4-BE49-F238E27FC236}">
              <a16:creationId xmlns:a16="http://schemas.microsoft.com/office/drawing/2014/main" id="{E7080696-E245-49AB-B955-1349A0F74A7F}"/>
            </a:ext>
          </a:extLst>
        </xdr:cNvPr>
        <xdr:cNvSpPr txBox="1"/>
      </xdr:nvSpPr>
      <xdr:spPr>
        <a:xfrm>
          <a:off x="15563850" y="592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145203</xdr:rowOff>
    </xdr:from>
    <xdr:to>
      <xdr:col>81</xdr:col>
      <xdr:colOff>133350</xdr:colOff>
      <xdr:row>36</xdr:row>
      <xdr:rowOff>145203</xdr:rowOff>
    </xdr:to>
    <xdr:cxnSp macro="">
      <xdr:nvCxnSpPr>
        <xdr:cNvPr id="386" name="直線コネクタ 385">
          <a:extLst>
            <a:ext uri="{FF2B5EF4-FFF2-40B4-BE49-F238E27FC236}">
              <a16:creationId xmlns:a16="http://schemas.microsoft.com/office/drawing/2014/main" id="{D231E4BC-E3B9-4031-8CC8-013159687F02}"/>
            </a:ext>
          </a:extLst>
        </xdr:cNvPr>
        <xdr:cNvCxnSpPr/>
      </xdr:nvCxnSpPr>
      <xdr:spPr>
        <a:xfrm>
          <a:off x="15405100" y="6180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159596</xdr:rowOff>
    </xdr:to>
    <xdr:cxnSp macro="">
      <xdr:nvCxnSpPr>
        <xdr:cNvPr id="387" name="直線コネクタ 386">
          <a:extLst>
            <a:ext uri="{FF2B5EF4-FFF2-40B4-BE49-F238E27FC236}">
              <a16:creationId xmlns:a16="http://schemas.microsoft.com/office/drawing/2014/main" id="{DC9F7903-FD38-43A6-B217-199B71CD14E5}"/>
            </a:ext>
          </a:extLst>
        </xdr:cNvPr>
        <xdr:cNvCxnSpPr/>
      </xdr:nvCxnSpPr>
      <xdr:spPr>
        <a:xfrm flipV="1">
          <a:off x="14712950" y="7311814"/>
          <a:ext cx="762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8" name="公債費負担の状況平均値テキスト">
          <a:extLst>
            <a:ext uri="{FF2B5EF4-FFF2-40B4-BE49-F238E27FC236}">
              <a16:creationId xmlns:a16="http://schemas.microsoft.com/office/drawing/2014/main" id="{26F052EB-FB83-40F5-A477-9C2CA71D0610}"/>
            </a:ext>
          </a:extLst>
        </xdr:cNvPr>
        <xdr:cNvSpPr txBox="1"/>
      </xdr:nvSpPr>
      <xdr:spPr>
        <a:xfrm>
          <a:off x="15563850" y="650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9" name="フローチャート: 判断 388">
          <a:extLst>
            <a:ext uri="{FF2B5EF4-FFF2-40B4-BE49-F238E27FC236}">
              <a16:creationId xmlns:a16="http://schemas.microsoft.com/office/drawing/2014/main" id="{F6B2A95B-89CE-4BF5-ABE1-4560DF05693C}"/>
            </a:ext>
          </a:extLst>
        </xdr:cNvPr>
        <xdr:cNvSpPr/>
      </xdr:nvSpPr>
      <xdr:spPr>
        <a:xfrm>
          <a:off x="15427960" y="6656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60537</xdr:rowOff>
    </xdr:to>
    <xdr:cxnSp macro="">
      <xdr:nvCxnSpPr>
        <xdr:cNvPr id="390" name="直線コネクタ 389">
          <a:extLst>
            <a:ext uri="{FF2B5EF4-FFF2-40B4-BE49-F238E27FC236}">
              <a16:creationId xmlns:a16="http://schemas.microsoft.com/office/drawing/2014/main" id="{379EAC6D-11F8-4F0B-9847-AD5FE41A5355}"/>
            </a:ext>
          </a:extLst>
        </xdr:cNvPr>
        <xdr:cNvCxnSpPr/>
      </xdr:nvCxnSpPr>
      <xdr:spPr>
        <a:xfrm flipV="1">
          <a:off x="13903960" y="7368116"/>
          <a:ext cx="80899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91" name="フローチャート: 判断 390">
          <a:extLst>
            <a:ext uri="{FF2B5EF4-FFF2-40B4-BE49-F238E27FC236}">
              <a16:creationId xmlns:a16="http://schemas.microsoft.com/office/drawing/2014/main" id="{81346995-B357-462F-B35B-2D4D1FF6D9AF}"/>
            </a:ext>
          </a:extLst>
        </xdr:cNvPr>
        <xdr:cNvSpPr/>
      </xdr:nvSpPr>
      <xdr:spPr>
        <a:xfrm>
          <a:off x="14665960" y="66408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2" name="テキスト ボックス 391">
          <a:extLst>
            <a:ext uri="{FF2B5EF4-FFF2-40B4-BE49-F238E27FC236}">
              <a16:creationId xmlns:a16="http://schemas.microsoft.com/office/drawing/2014/main" id="{E9B1DC1B-4E40-4A34-BC36-FCB9A2516A4E}"/>
            </a:ext>
          </a:extLst>
        </xdr:cNvPr>
        <xdr:cNvSpPr txBox="1"/>
      </xdr:nvSpPr>
      <xdr:spPr>
        <a:xfrm>
          <a:off x="1437005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68580</xdr:rowOff>
    </xdr:to>
    <xdr:cxnSp macro="">
      <xdr:nvCxnSpPr>
        <xdr:cNvPr id="393" name="直線コネクタ 392">
          <a:extLst>
            <a:ext uri="{FF2B5EF4-FFF2-40B4-BE49-F238E27FC236}">
              <a16:creationId xmlns:a16="http://schemas.microsoft.com/office/drawing/2014/main" id="{A178AA0A-A996-4A33-B611-2359DB599790}"/>
            </a:ext>
          </a:extLst>
        </xdr:cNvPr>
        <xdr:cNvCxnSpPr/>
      </xdr:nvCxnSpPr>
      <xdr:spPr>
        <a:xfrm flipV="1">
          <a:off x="13106400" y="7436697"/>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4" name="フローチャート: 判断 393">
          <a:extLst>
            <a:ext uri="{FF2B5EF4-FFF2-40B4-BE49-F238E27FC236}">
              <a16:creationId xmlns:a16="http://schemas.microsoft.com/office/drawing/2014/main" id="{A83DC143-7CB5-4B47-A7FE-E509D3FEB0BE}"/>
            </a:ext>
          </a:extLst>
        </xdr:cNvPr>
        <xdr:cNvSpPr/>
      </xdr:nvSpPr>
      <xdr:spPr>
        <a:xfrm>
          <a:off x="13868400" y="6673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5" name="テキスト ボックス 394">
          <a:extLst>
            <a:ext uri="{FF2B5EF4-FFF2-40B4-BE49-F238E27FC236}">
              <a16:creationId xmlns:a16="http://schemas.microsoft.com/office/drawing/2014/main" id="{2D492F39-AB46-41D5-B8AD-134F456148B6}"/>
            </a:ext>
          </a:extLst>
        </xdr:cNvPr>
        <xdr:cNvSpPr txBox="1"/>
      </xdr:nvSpPr>
      <xdr:spPr>
        <a:xfrm>
          <a:off x="13557250" y="64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68580</xdr:rowOff>
    </xdr:to>
    <xdr:cxnSp macro="">
      <xdr:nvCxnSpPr>
        <xdr:cNvPr id="396" name="直線コネクタ 395">
          <a:extLst>
            <a:ext uri="{FF2B5EF4-FFF2-40B4-BE49-F238E27FC236}">
              <a16:creationId xmlns:a16="http://schemas.microsoft.com/office/drawing/2014/main" id="{72491A41-8501-4AA0-A79F-7F68A9C23C6E}"/>
            </a:ext>
          </a:extLst>
        </xdr:cNvPr>
        <xdr:cNvCxnSpPr/>
      </xdr:nvCxnSpPr>
      <xdr:spPr>
        <a:xfrm>
          <a:off x="12293600" y="7368116"/>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7" name="フローチャート: 判断 396">
          <a:extLst>
            <a:ext uri="{FF2B5EF4-FFF2-40B4-BE49-F238E27FC236}">
              <a16:creationId xmlns:a16="http://schemas.microsoft.com/office/drawing/2014/main" id="{269C10B9-8825-413D-860C-2D0E4FFB3B6F}"/>
            </a:ext>
          </a:extLst>
        </xdr:cNvPr>
        <xdr:cNvSpPr/>
      </xdr:nvSpPr>
      <xdr:spPr>
        <a:xfrm>
          <a:off x="13055600" y="671745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8" name="テキスト ボックス 397">
          <a:extLst>
            <a:ext uri="{FF2B5EF4-FFF2-40B4-BE49-F238E27FC236}">
              <a16:creationId xmlns:a16="http://schemas.microsoft.com/office/drawing/2014/main" id="{82ECFFC8-51DD-4D78-9CBC-F813F34AE8B6}"/>
            </a:ext>
          </a:extLst>
        </xdr:cNvPr>
        <xdr:cNvSpPr txBox="1"/>
      </xdr:nvSpPr>
      <xdr:spPr>
        <a:xfrm>
          <a:off x="12763500" y="64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518EA5B3-27EE-4D21-9A86-51EBDEAE29D4}"/>
            </a:ext>
          </a:extLst>
        </xdr:cNvPr>
        <xdr:cNvSpPr/>
      </xdr:nvSpPr>
      <xdr:spPr>
        <a:xfrm>
          <a:off x="122428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64C3BD38-C7CB-49AA-9B14-3121654AB79B}"/>
            </a:ext>
          </a:extLst>
        </xdr:cNvPr>
        <xdr:cNvSpPr txBox="1"/>
      </xdr:nvSpPr>
      <xdr:spPr>
        <a:xfrm>
          <a:off x="119507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5B3A5DB-5942-4953-A9F0-931E7F1A435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461ECB7-42EB-4948-9DB5-D2C617AD938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CB3CC45-67F9-426B-BA9D-EC99CB819CF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DE567234-2513-4F2F-BA9A-3A93F26F30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94077C5C-2E33-4CBA-931D-0DAEA5A17E8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6" name="楕円 405">
          <a:extLst>
            <a:ext uri="{FF2B5EF4-FFF2-40B4-BE49-F238E27FC236}">
              <a16:creationId xmlns:a16="http://schemas.microsoft.com/office/drawing/2014/main" id="{4DB9AB17-81DF-4AF2-8985-80DECC6A9D57}"/>
            </a:ext>
          </a:extLst>
        </xdr:cNvPr>
        <xdr:cNvSpPr/>
      </xdr:nvSpPr>
      <xdr:spPr>
        <a:xfrm>
          <a:off x="15427960" y="72610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119821</xdr:rowOff>
    </xdr:from>
    <xdr:ext cx="762000" cy="259045"/>
    <xdr:sp macro="" textlink="">
      <xdr:nvSpPr>
        <xdr:cNvPr id="407" name="公債費負担の状況該当値テキスト">
          <a:extLst>
            <a:ext uri="{FF2B5EF4-FFF2-40B4-BE49-F238E27FC236}">
              <a16:creationId xmlns:a16="http://schemas.microsoft.com/office/drawing/2014/main" id="{B16808B9-C91F-4304-8F13-72B2795334F6}"/>
            </a:ext>
          </a:extLst>
        </xdr:cNvPr>
        <xdr:cNvSpPr txBox="1"/>
      </xdr:nvSpPr>
      <xdr:spPr>
        <a:xfrm>
          <a:off x="15563850" y="716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8" name="楕円 407">
          <a:extLst>
            <a:ext uri="{FF2B5EF4-FFF2-40B4-BE49-F238E27FC236}">
              <a16:creationId xmlns:a16="http://schemas.microsoft.com/office/drawing/2014/main" id="{194A901A-7AE5-4657-B247-09DAEF4C5E97}"/>
            </a:ext>
          </a:extLst>
        </xdr:cNvPr>
        <xdr:cNvSpPr/>
      </xdr:nvSpPr>
      <xdr:spPr>
        <a:xfrm>
          <a:off x="14665960" y="73173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9" name="テキスト ボックス 408">
          <a:extLst>
            <a:ext uri="{FF2B5EF4-FFF2-40B4-BE49-F238E27FC236}">
              <a16:creationId xmlns:a16="http://schemas.microsoft.com/office/drawing/2014/main" id="{30AFECE1-AF9B-40BD-AD67-F0DF37F77237}"/>
            </a:ext>
          </a:extLst>
        </xdr:cNvPr>
        <xdr:cNvSpPr txBox="1"/>
      </xdr:nvSpPr>
      <xdr:spPr>
        <a:xfrm>
          <a:off x="14370050" y="739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10" name="楕円 409">
          <a:extLst>
            <a:ext uri="{FF2B5EF4-FFF2-40B4-BE49-F238E27FC236}">
              <a16:creationId xmlns:a16="http://schemas.microsoft.com/office/drawing/2014/main" id="{6DE146BD-F933-4D9F-9D04-B307E9CE2A36}"/>
            </a:ext>
          </a:extLst>
        </xdr:cNvPr>
        <xdr:cNvSpPr/>
      </xdr:nvSpPr>
      <xdr:spPr>
        <a:xfrm>
          <a:off x="13868400" y="73858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11" name="テキスト ボックス 410">
          <a:extLst>
            <a:ext uri="{FF2B5EF4-FFF2-40B4-BE49-F238E27FC236}">
              <a16:creationId xmlns:a16="http://schemas.microsoft.com/office/drawing/2014/main" id="{CF65B9D9-F547-4AE7-95BB-F2923046083D}"/>
            </a:ext>
          </a:extLst>
        </xdr:cNvPr>
        <xdr:cNvSpPr txBox="1"/>
      </xdr:nvSpPr>
      <xdr:spPr>
        <a:xfrm>
          <a:off x="13557250" y="747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2" name="楕円 411">
          <a:extLst>
            <a:ext uri="{FF2B5EF4-FFF2-40B4-BE49-F238E27FC236}">
              <a16:creationId xmlns:a16="http://schemas.microsoft.com/office/drawing/2014/main" id="{FAE4168A-907A-4B5F-92B9-E31A092D88C0}"/>
            </a:ext>
          </a:extLst>
        </xdr:cNvPr>
        <xdr:cNvSpPr/>
      </xdr:nvSpPr>
      <xdr:spPr>
        <a:xfrm>
          <a:off x="13055600" y="73939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3" name="テキスト ボックス 412">
          <a:extLst>
            <a:ext uri="{FF2B5EF4-FFF2-40B4-BE49-F238E27FC236}">
              <a16:creationId xmlns:a16="http://schemas.microsoft.com/office/drawing/2014/main" id="{8CC17F37-6E55-4464-A9CA-15E46A8A6857}"/>
            </a:ext>
          </a:extLst>
        </xdr:cNvPr>
        <xdr:cNvSpPr txBox="1"/>
      </xdr:nvSpPr>
      <xdr:spPr>
        <a:xfrm>
          <a:off x="12763500" y="74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4" name="楕円 413">
          <a:extLst>
            <a:ext uri="{FF2B5EF4-FFF2-40B4-BE49-F238E27FC236}">
              <a16:creationId xmlns:a16="http://schemas.microsoft.com/office/drawing/2014/main" id="{214B6AA3-3836-4C52-AABB-7F5E59F26F83}"/>
            </a:ext>
          </a:extLst>
        </xdr:cNvPr>
        <xdr:cNvSpPr/>
      </xdr:nvSpPr>
      <xdr:spPr>
        <a:xfrm>
          <a:off x="12242800" y="7317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5" name="テキスト ボックス 414">
          <a:extLst>
            <a:ext uri="{FF2B5EF4-FFF2-40B4-BE49-F238E27FC236}">
              <a16:creationId xmlns:a16="http://schemas.microsoft.com/office/drawing/2014/main" id="{E1B40454-AF08-4540-9AE6-2849290BF2A4}"/>
            </a:ext>
          </a:extLst>
        </xdr:cNvPr>
        <xdr:cNvSpPr txBox="1"/>
      </xdr:nvSpPr>
      <xdr:spPr>
        <a:xfrm>
          <a:off x="11950700" y="73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E7334417-B19A-4833-98A5-33B6DF14EB91}"/>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B11BC9A1-79BF-40D2-A65E-E349DD716778}"/>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CCE82D8B-D48F-4CE2-8E9D-8FA79C5400B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F204E4E0-0211-479C-85BA-F86EED1B1F3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EE890197-90D3-4BDF-8D7C-7F917BC5855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70FC6269-3E5A-4D2B-B225-4382A14210F8}"/>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27B4AAF3-902E-4640-A100-9B352F794B7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3CE2F813-56FF-4B32-B095-D3E560BDAD0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71C21885-0863-4554-84C5-C1B7763C01E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90EC5C4E-A4E4-48B0-B162-F12FBE699966}"/>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743E8E3-4806-428F-8EFB-F33516B7683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6D6ACB72-D457-4833-917F-E61B6D715E4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641E17BF-D865-4F16-BF9B-E103F068FD7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分子となる将来負担額のうち、一般会計等に係る地方債の現在高については、新庁舎建設等の大型事業の実施により、地方債借入が増加したが、令和元年度に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億円の繰上償還を実施し、抑制を図ったところである。</a:t>
          </a:r>
        </a:p>
        <a:p>
          <a:r>
            <a:rPr kumimoji="1" lang="ja-JP" altLang="en-US" sz="1300">
              <a:latin typeface="ＭＳ Ｐゴシック" panose="020B0600070205080204" pitchFamily="50" charset="-128"/>
              <a:ea typeface="ＭＳ Ｐゴシック" panose="020B0600070205080204" pitchFamily="50" charset="-128"/>
            </a:rPr>
            <a:t>　また、将来負担額から差し引かれる充当可能財源等は、決算剰余金やふるさと応援寄附金基金の積立により</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百万円増加となったが、今後は、標準財政規模や充当可能基金の減少等により、指標の上昇が懸念される。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D4555524-E10C-4D17-BFB9-465D45DD0DA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34A1A852-AD64-47B7-B4C1-0FA4C950A81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CC28423B-3B75-4114-B33F-6814CFD5E94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766D226F-0CB7-4345-9C55-514290102CC2}"/>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90268298-0F1C-4FA9-863D-7F2458CEF8BE}"/>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271E28B-3D51-4BBD-A6A8-580F698C3939}"/>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2147F84B-AC34-4AC3-A335-02548462D5B4}"/>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4C67E46B-28A1-4F2B-A15F-4493CFD054BF}"/>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2672706E-5D8A-45AA-BAEB-42530C9BAAE2}"/>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B97C15C6-8EB4-4D70-8381-E7DC0C38AB23}"/>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4EEEF574-5F67-4B85-BF93-934F03DB749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54FF92AA-7448-4D53-888A-4024FBE7B10D}"/>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5B8AAC28-7818-4A1F-B8FE-07B8290A8032}"/>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A3C83D34-0B18-42AA-BA3A-48C923AA959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2618641D-B70E-4B42-9E30-7CFC34FEBACE}"/>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2737E337-8198-4D63-AF82-6FB76CB25BD6}"/>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20CF1CE9-C93C-4E8D-ADCA-EFF19EE97E5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46" name="直線コネクタ 445">
          <a:extLst>
            <a:ext uri="{FF2B5EF4-FFF2-40B4-BE49-F238E27FC236}">
              <a16:creationId xmlns:a16="http://schemas.microsoft.com/office/drawing/2014/main" id="{2BF5E3BC-F099-4DF4-BBAE-4259A9FB9C7C}"/>
            </a:ext>
          </a:extLst>
        </xdr:cNvPr>
        <xdr:cNvCxnSpPr/>
      </xdr:nvCxnSpPr>
      <xdr:spPr>
        <a:xfrm flipV="1">
          <a:off x="15474950" y="2263684"/>
          <a:ext cx="0" cy="1637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47" name="将来負担の状況最小値テキスト">
          <a:extLst>
            <a:ext uri="{FF2B5EF4-FFF2-40B4-BE49-F238E27FC236}">
              <a16:creationId xmlns:a16="http://schemas.microsoft.com/office/drawing/2014/main" id="{30A117E9-11C5-4A61-99EA-AA2F55109DED}"/>
            </a:ext>
          </a:extLst>
        </xdr:cNvPr>
        <xdr:cNvSpPr txBox="1"/>
      </xdr:nvSpPr>
      <xdr:spPr>
        <a:xfrm>
          <a:off x="15563850" y="387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48" name="直線コネクタ 447">
          <a:extLst>
            <a:ext uri="{FF2B5EF4-FFF2-40B4-BE49-F238E27FC236}">
              <a16:creationId xmlns:a16="http://schemas.microsoft.com/office/drawing/2014/main" id="{6C20464D-FE48-493E-A2D7-E43A538A7811}"/>
            </a:ext>
          </a:extLst>
        </xdr:cNvPr>
        <xdr:cNvCxnSpPr/>
      </xdr:nvCxnSpPr>
      <xdr:spPr>
        <a:xfrm>
          <a:off x="15405100" y="3900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23C5B753-39AE-49E2-896F-407AEA9D2D4A}"/>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911FA55F-7519-4FD9-9B9D-FC0A77F22C1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103838</xdr:rowOff>
    </xdr:from>
    <xdr:to>
      <xdr:col>81</xdr:col>
      <xdr:colOff>44450</xdr:colOff>
      <xdr:row>20</xdr:row>
      <xdr:rowOff>19473</xdr:rowOff>
    </xdr:to>
    <xdr:cxnSp macro="">
      <xdr:nvCxnSpPr>
        <xdr:cNvPr id="451" name="直線コネクタ 450">
          <a:extLst>
            <a:ext uri="{FF2B5EF4-FFF2-40B4-BE49-F238E27FC236}">
              <a16:creationId xmlns:a16="http://schemas.microsoft.com/office/drawing/2014/main" id="{9D4E7F37-211C-4A5A-B259-58060A98C618}"/>
            </a:ext>
          </a:extLst>
        </xdr:cNvPr>
        <xdr:cNvCxnSpPr/>
      </xdr:nvCxnSpPr>
      <xdr:spPr>
        <a:xfrm flipV="1">
          <a:off x="14712950" y="3121358"/>
          <a:ext cx="762000" cy="2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25951DCB-9E73-472F-996B-7556E6CA4B77}"/>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6203E6D-8ED8-47CD-A258-29229767CB7B}"/>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19473</xdr:rowOff>
    </xdr:from>
    <xdr:to>
      <xdr:col>77</xdr:col>
      <xdr:colOff>44450</xdr:colOff>
      <xdr:row>20</xdr:row>
      <xdr:rowOff>144719</xdr:rowOff>
    </xdr:to>
    <xdr:cxnSp macro="">
      <xdr:nvCxnSpPr>
        <xdr:cNvPr id="454" name="直線コネクタ 453">
          <a:extLst>
            <a:ext uri="{FF2B5EF4-FFF2-40B4-BE49-F238E27FC236}">
              <a16:creationId xmlns:a16="http://schemas.microsoft.com/office/drawing/2014/main" id="{3557C234-00AF-4C15-93F6-F13FBAF50E2C}"/>
            </a:ext>
          </a:extLst>
        </xdr:cNvPr>
        <xdr:cNvCxnSpPr/>
      </xdr:nvCxnSpPr>
      <xdr:spPr>
        <a:xfrm flipV="1">
          <a:off x="13903960" y="3372273"/>
          <a:ext cx="80899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5" name="フローチャート: 判断 454">
          <a:extLst>
            <a:ext uri="{FF2B5EF4-FFF2-40B4-BE49-F238E27FC236}">
              <a16:creationId xmlns:a16="http://schemas.microsoft.com/office/drawing/2014/main" id="{9DBD313E-751C-4A64-BF4B-2E84EE0BC205}"/>
            </a:ext>
          </a:extLst>
        </xdr:cNvPr>
        <xdr:cNvSpPr/>
      </xdr:nvSpPr>
      <xdr:spPr>
        <a:xfrm>
          <a:off x="14665960" y="23105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6" name="テキスト ボックス 455">
          <a:extLst>
            <a:ext uri="{FF2B5EF4-FFF2-40B4-BE49-F238E27FC236}">
              <a16:creationId xmlns:a16="http://schemas.microsoft.com/office/drawing/2014/main" id="{FB191ACB-00A7-47CD-84A2-CC9606E4EFA9}"/>
            </a:ext>
          </a:extLst>
        </xdr:cNvPr>
        <xdr:cNvSpPr txBox="1"/>
      </xdr:nvSpPr>
      <xdr:spPr>
        <a:xfrm>
          <a:off x="14370050" y="208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144719</xdr:rowOff>
    </xdr:from>
    <xdr:to>
      <xdr:col>72</xdr:col>
      <xdr:colOff>203200</xdr:colOff>
      <xdr:row>21</xdr:row>
      <xdr:rowOff>93919</xdr:rowOff>
    </xdr:to>
    <xdr:cxnSp macro="">
      <xdr:nvCxnSpPr>
        <xdr:cNvPr id="457" name="直線コネクタ 456">
          <a:extLst>
            <a:ext uri="{FF2B5EF4-FFF2-40B4-BE49-F238E27FC236}">
              <a16:creationId xmlns:a16="http://schemas.microsoft.com/office/drawing/2014/main" id="{F59928DA-A5EC-4A5A-B637-00EAFF64A8A5}"/>
            </a:ext>
          </a:extLst>
        </xdr:cNvPr>
        <xdr:cNvCxnSpPr/>
      </xdr:nvCxnSpPr>
      <xdr:spPr>
        <a:xfrm flipV="1">
          <a:off x="13106400" y="3497519"/>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8" name="フローチャート: 判断 457">
          <a:extLst>
            <a:ext uri="{FF2B5EF4-FFF2-40B4-BE49-F238E27FC236}">
              <a16:creationId xmlns:a16="http://schemas.microsoft.com/office/drawing/2014/main" id="{A97BAF1B-9D41-4A4B-857A-CBB23AA06009}"/>
            </a:ext>
          </a:extLst>
        </xdr:cNvPr>
        <xdr:cNvSpPr/>
      </xdr:nvSpPr>
      <xdr:spPr>
        <a:xfrm>
          <a:off x="13868400" y="2479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9" name="テキスト ボックス 458">
          <a:extLst>
            <a:ext uri="{FF2B5EF4-FFF2-40B4-BE49-F238E27FC236}">
              <a16:creationId xmlns:a16="http://schemas.microsoft.com/office/drawing/2014/main" id="{1642A994-D0E7-477E-95EA-69DE2E29BA02}"/>
            </a:ext>
          </a:extLst>
        </xdr:cNvPr>
        <xdr:cNvSpPr txBox="1"/>
      </xdr:nvSpPr>
      <xdr:spPr>
        <a:xfrm>
          <a:off x="13557250" y="22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93919</xdr:rowOff>
    </xdr:from>
    <xdr:to>
      <xdr:col>68</xdr:col>
      <xdr:colOff>152400</xdr:colOff>
      <xdr:row>22</xdr:row>
      <xdr:rowOff>166068</xdr:rowOff>
    </xdr:to>
    <xdr:cxnSp macro="">
      <xdr:nvCxnSpPr>
        <xdr:cNvPr id="460" name="直線コネクタ 459">
          <a:extLst>
            <a:ext uri="{FF2B5EF4-FFF2-40B4-BE49-F238E27FC236}">
              <a16:creationId xmlns:a16="http://schemas.microsoft.com/office/drawing/2014/main" id="{79316189-71B6-4399-A7F3-1BD4AC4A736F}"/>
            </a:ext>
          </a:extLst>
        </xdr:cNvPr>
        <xdr:cNvCxnSpPr/>
      </xdr:nvCxnSpPr>
      <xdr:spPr>
        <a:xfrm flipV="1">
          <a:off x="12293600" y="3614359"/>
          <a:ext cx="812800" cy="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1DE6C8DC-9F0C-4C29-BD06-A44AD80A3DC9}"/>
            </a:ext>
          </a:extLst>
        </xdr:cNvPr>
        <xdr:cNvSpPr/>
      </xdr:nvSpPr>
      <xdr:spPr>
        <a:xfrm>
          <a:off x="13055600" y="245037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B6E9D7C3-79EB-4116-A037-E950036C6FC7}"/>
            </a:ext>
          </a:extLst>
        </xdr:cNvPr>
        <xdr:cNvSpPr txBox="1"/>
      </xdr:nvSpPr>
      <xdr:spPr>
        <a:xfrm>
          <a:off x="12763500" y="22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FF8F5816-360F-437C-9356-A8791969A2CC}"/>
            </a:ext>
          </a:extLst>
        </xdr:cNvPr>
        <xdr:cNvSpPr/>
      </xdr:nvSpPr>
      <xdr:spPr>
        <a:xfrm>
          <a:off x="12242800" y="244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0CC52ACA-0800-4008-8F40-284A3DB40DFA}"/>
            </a:ext>
          </a:extLst>
        </xdr:cNvPr>
        <xdr:cNvSpPr txBox="1"/>
      </xdr:nvSpPr>
      <xdr:spPr>
        <a:xfrm>
          <a:off x="11950700" y="22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F5C330C-3C28-4820-B7E4-9500DAC4AF9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B5E7E0F-45A0-4A48-8D4C-AE62E57CD9A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E69209F9-EA1D-47BF-BA37-2A78B048DB02}"/>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37ECFA08-BBC7-4290-B84C-60A3DAF8902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7DB04C45-0CF0-406D-B564-9B3895DB718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53038</xdr:rowOff>
    </xdr:from>
    <xdr:to>
      <xdr:col>81</xdr:col>
      <xdr:colOff>95250</xdr:colOff>
      <xdr:row>18</xdr:row>
      <xdr:rowOff>154638</xdr:rowOff>
    </xdr:to>
    <xdr:sp macro="" textlink="">
      <xdr:nvSpPr>
        <xdr:cNvPr id="470" name="楕円 469">
          <a:extLst>
            <a:ext uri="{FF2B5EF4-FFF2-40B4-BE49-F238E27FC236}">
              <a16:creationId xmlns:a16="http://schemas.microsoft.com/office/drawing/2014/main" id="{AFBEEACC-8404-4789-A653-890C6142ED35}"/>
            </a:ext>
          </a:extLst>
        </xdr:cNvPr>
        <xdr:cNvSpPr/>
      </xdr:nvSpPr>
      <xdr:spPr>
        <a:xfrm>
          <a:off x="15427960" y="30705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25115</xdr:rowOff>
    </xdr:from>
    <xdr:ext cx="762000" cy="259045"/>
    <xdr:sp macro="" textlink="">
      <xdr:nvSpPr>
        <xdr:cNvPr id="471" name="将来負担の状況該当値テキスト">
          <a:extLst>
            <a:ext uri="{FF2B5EF4-FFF2-40B4-BE49-F238E27FC236}">
              <a16:creationId xmlns:a16="http://schemas.microsoft.com/office/drawing/2014/main" id="{0A70B58C-0931-4720-A851-3B1CDC02290F}"/>
            </a:ext>
          </a:extLst>
        </xdr:cNvPr>
        <xdr:cNvSpPr txBox="1"/>
      </xdr:nvSpPr>
      <xdr:spPr>
        <a:xfrm>
          <a:off x="15563850" y="30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140123</xdr:rowOff>
    </xdr:from>
    <xdr:to>
      <xdr:col>77</xdr:col>
      <xdr:colOff>95250</xdr:colOff>
      <xdr:row>20</xdr:row>
      <xdr:rowOff>70273</xdr:rowOff>
    </xdr:to>
    <xdr:sp macro="" textlink="">
      <xdr:nvSpPr>
        <xdr:cNvPr id="472" name="楕円 471">
          <a:extLst>
            <a:ext uri="{FF2B5EF4-FFF2-40B4-BE49-F238E27FC236}">
              <a16:creationId xmlns:a16="http://schemas.microsoft.com/office/drawing/2014/main" id="{C01774B8-2599-4A29-A8BA-598ABF47FC9F}"/>
            </a:ext>
          </a:extLst>
        </xdr:cNvPr>
        <xdr:cNvSpPr/>
      </xdr:nvSpPr>
      <xdr:spPr>
        <a:xfrm>
          <a:off x="14665960" y="33252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55050</xdr:rowOff>
    </xdr:from>
    <xdr:ext cx="736600" cy="259045"/>
    <xdr:sp macro="" textlink="">
      <xdr:nvSpPr>
        <xdr:cNvPr id="473" name="テキスト ボックス 472">
          <a:extLst>
            <a:ext uri="{FF2B5EF4-FFF2-40B4-BE49-F238E27FC236}">
              <a16:creationId xmlns:a16="http://schemas.microsoft.com/office/drawing/2014/main" id="{396E975B-C4C0-4F4F-B183-200FD37EC104}"/>
            </a:ext>
          </a:extLst>
        </xdr:cNvPr>
        <xdr:cNvSpPr txBox="1"/>
      </xdr:nvSpPr>
      <xdr:spPr>
        <a:xfrm>
          <a:off x="14370050" y="340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93919</xdr:rowOff>
    </xdr:from>
    <xdr:to>
      <xdr:col>73</xdr:col>
      <xdr:colOff>44450</xdr:colOff>
      <xdr:row>21</xdr:row>
      <xdr:rowOff>24069</xdr:rowOff>
    </xdr:to>
    <xdr:sp macro="" textlink="">
      <xdr:nvSpPr>
        <xdr:cNvPr id="474" name="楕円 473">
          <a:extLst>
            <a:ext uri="{FF2B5EF4-FFF2-40B4-BE49-F238E27FC236}">
              <a16:creationId xmlns:a16="http://schemas.microsoft.com/office/drawing/2014/main" id="{D4E032D0-1EF2-4C2F-9130-6DDEE28D44B7}"/>
            </a:ext>
          </a:extLst>
        </xdr:cNvPr>
        <xdr:cNvSpPr/>
      </xdr:nvSpPr>
      <xdr:spPr>
        <a:xfrm>
          <a:off x="13868400" y="34467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8846</xdr:rowOff>
    </xdr:from>
    <xdr:ext cx="762000" cy="259045"/>
    <xdr:sp macro="" textlink="">
      <xdr:nvSpPr>
        <xdr:cNvPr id="475" name="テキスト ボックス 474">
          <a:extLst>
            <a:ext uri="{FF2B5EF4-FFF2-40B4-BE49-F238E27FC236}">
              <a16:creationId xmlns:a16="http://schemas.microsoft.com/office/drawing/2014/main" id="{53C2689A-3E84-4982-9CD9-4615E66779BD}"/>
            </a:ext>
          </a:extLst>
        </xdr:cNvPr>
        <xdr:cNvSpPr txBox="1"/>
      </xdr:nvSpPr>
      <xdr:spPr>
        <a:xfrm>
          <a:off x="13557250" y="35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43119</xdr:rowOff>
    </xdr:from>
    <xdr:to>
      <xdr:col>68</xdr:col>
      <xdr:colOff>203200</xdr:colOff>
      <xdr:row>21</xdr:row>
      <xdr:rowOff>144719</xdr:rowOff>
    </xdr:to>
    <xdr:sp macro="" textlink="">
      <xdr:nvSpPr>
        <xdr:cNvPr id="476" name="楕円 475">
          <a:extLst>
            <a:ext uri="{FF2B5EF4-FFF2-40B4-BE49-F238E27FC236}">
              <a16:creationId xmlns:a16="http://schemas.microsoft.com/office/drawing/2014/main" id="{9AAFAD86-B78F-4F73-BC06-AD1FC1E00A8D}"/>
            </a:ext>
          </a:extLst>
        </xdr:cNvPr>
        <xdr:cNvSpPr/>
      </xdr:nvSpPr>
      <xdr:spPr>
        <a:xfrm>
          <a:off x="13055600" y="356355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129496</xdr:rowOff>
    </xdr:from>
    <xdr:ext cx="762000" cy="259045"/>
    <xdr:sp macro="" textlink="">
      <xdr:nvSpPr>
        <xdr:cNvPr id="477" name="テキスト ボックス 476">
          <a:extLst>
            <a:ext uri="{FF2B5EF4-FFF2-40B4-BE49-F238E27FC236}">
              <a16:creationId xmlns:a16="http://schemas.microsoft.com/office/drawing/2014/main" id="{5A28683E-02AA-45CB-9137-4BA24D49119C}"/>
            </a:ext>
          </a:extLst>
        </xdr:cNvPr>
        <xdr:cNvSpPr txBox="1"/>
      </xdr:nvSpPr>
      <xdr:spPr>
        <a:xfrm>
          <a:off x="12763500" y="364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115268</xdr:rowOff>
    </xdr:from>
    <xdr:to>
      <xdr:col>64</xdr:col>
      <xdr:colOff>152400</xdr:colOff>
      <xdr:row>23</xdr:row>
      <xdr:rowOff>45418</xdr:rowOff>
    </xdr:to>
    <xdr:sp macro="" textlink="">
      <xdr:nvSpPr>
        <xdr:cNvPr id="478" name="楕円 477">
          <a:extLst>
            <a:ext uri="{FF2B5EF4-FFF2-40B4-BE49-F238E27FC236}">
              <a16:creationId xmlns:a16="http://schemas.microsoft.com/office/drawing/2014/main" id="{D8A8E92A-CB2E-4E99-A452-242C5C2EEE4D}"/>
            </a:ext>
          </a:extLst>
        </xdr:cNvPr>
        <xdr:cNvSpPr/>
      </xdr:nvSpPr>
      <xdr:spPr>
        <a:xfrm>
          <a:off x="12242800" y="3803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30195</xdr:rowOff>
    </xdr:from>
    <xdr:ext cx="762000" cy="259045"/>
    <xdr:sp macro="" textlink="">
      <xdr:nvSpPr>
        <xdr:cNvPr id="479" name="テキスト ボックス 478">
          <a:extLst>
            <a:ext uri="{FF2B5EF4-FFF2-40B4-BE49-F238E27FC236}">
              <a16:creationId xmlns:a16="http://schemas.microsoft.com/office/drawing/2014/main" id="{AD92607F-3A81-42D5-A36D-214579828982}"/>
            </a:ext>
          </a:extLst>
        </xdr:cNvPr>
        <xdr:cNvSpPr txBox="1"/>
      </xdr:nvSpPr>
      <xdr:spPr>
        <a:xfrm>
          <a:off x="11950700" y="38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2540" cy="26162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25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266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26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769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7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8097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809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人件費に係るものは、令和4年度において26.5％と類似団体平均と比べて高い水準にある。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110490</xdr:rowOff>
    </xdr:from>
    <xdr:ext cx="29464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162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149225</xdr:rowOff>
    </xdr:from>
    <xdr:to>
      <xdr:col>26</xdr:col>
      <xdr:colOff>184150</xdr:colOff>
      <xdr:row>41</xdr:row>
      <xdr:rowOff>149225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654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110490</xdr:rowOff>
    </xdr:from>
    <xdr:to>
      <xdr:col>26</xdr:col>
      <xdr:colOff>184150</xdr:colOff>
      <xdr:row>39</xdr:row>
      <xdr:rowOff>110490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140335</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71120</xdr:rowOff>
    </xdr:from>
    <xdr:to>
      <xdr:col>26</xdr:col>
      <xdr:colOff>184150</xdr:colOff>
      <xdr:row>37</xdr:row>
      <xdr:rowOff>71120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101600</xdr:rowOff>
    </xdr:from>
    <xdr:ext cx="508000" cy="26162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38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32385</xdr:rowOff>
    </xdr:from>
    <xdr:to>
      <xdr:col>26</xdr:col>
      <xdr:colOff>184150</xdr:colOff>
      <xdr:row>35</xdr:row>
      <xdr:rowOff>32385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62230</xdr:rowOff>
    </xdr:from>
    <xdr:ext cx="508000" cy="2654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168910</xdr:rowOff>
    </xdr:from>
    <xdr:to>
      <xdr:col>26</xdr:col>
      <xdr:colOff>184150</xdr:colOff>
      <xdr:row>32</xdr:row>
      <xdr:rowOff>168910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23495</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64135</xdr:rowOff>
    </xdr:from>
    <xdr:to>
      <xdr:col>24</xdr:col>
      <xdr:colOff>25400</xdr:colOff>
      <xdr:row>40</xdr:row>
      <xdr:rowOff>99060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721985"/>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69850</xdr:rowOff>
    </xdr:from>
    <xdr:ext cx="758190" cy="26416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692785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99060</xdr:rowOff>
    </xdr:from>
    <xdr:to>
      <xdr:col>24</xdr:col>
      <xdr:colOff>114300</xdr:colOff>
      <xdr:row>40</xdr:row>
      <xdr:rowOff>99060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957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151765</xdr:rowOff>
    </xdr:from>
    <xdr:ext cx="758190" cy="26416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46671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64135</xdr:rowOff>
    </xdr:from>
    <xdr:to>
      <xdr:col>24</xdr:col>
      <xdr:colOff>114300</xdr:colOff>
      <xdr:row>33</xdr:row>
      <xdr:rowOff>64135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7219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55880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036060" y="6399530"/>
          <a:ext cx="8509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86995</xdr:rowOff>
    </xdr:from>
    <xdr:ext cx="758190" cy="26225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087745"/>
          <a:ext cx="75819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69850</xdr:rowOff>
    </xdr:from>
    <xdr:to>
      <xdr:col>24</xdr:col>
      <xdr:colOff>76200</xdr:colOff>
      <xdr:row>36</xdr:row>
      <xdr:rowOff>171450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242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55880</xdr:rowOff>
    </xdr:from>
    <xdr:to>
      <xdr:col>19</xdr:col>
      <xdr:colOff>187325</xdr:colOff>
      <xdr:row>37</xdr:row>
      <xdr:rowOff>102870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136900" y="639953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38735</xdr:rowOff>
    </xdr:from>
    <xdr:to>
      <xdr:col>20</xdr:col>
      <xdr:colOff>38100</xdr:colOff>
      <xdr:row>36</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21093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153035</xdr:rowOff>
    </xdr:from>
    <xdr:ext cx="732790" cy="2654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5982335"/>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36195</xdr:rowOff>
    </xdr:from>
    <xdr:to>
      <xdr:col>15</xdr:col>
      <xdr:colOff>98425</xdr:colOff>
      <xdr:row>37</xdr:row>
      <xdr:rowOff>102870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208395"/>
          <a:ext cx="89916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132715</xdr:rowOff>
    </xdr:from>
    <xdr:to>
      <xdr:col>15</xdr:col>
      <xdr:colOff>149225</xdr:colOff>
      <xdr:row>37</xdr:row>
      <xdr:rowOff>60960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304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71120</xdr:rowOff>
    </xdr:from>
    <xdr:ext cx="758190" cy="26416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607187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36195</xdr:rowOff>
    </xdr:from>
    <xdr:to>
      <xdr:col>11</xdr:col>
      <xdr:colOff>9525</xdr:colOff>
      <xdr:row>37</xdr:row>
      <xdr:rowOff>9525</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36040" y="6208395"/>
          <a:ext cx="9017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167640</xdr:rowOff>
    </xdr:from>
    <xdr:to>
      <xdr:col>11</xdr:col>
      <xdr:colOff>60325</xdr:colOff>
      <xdr:row>36</xdr:row>
      <xdr:rowOff>95885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1683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80645</xdr:rowOff>
    </xdr:from>
    <xdr:ext cx="758190" cy="26479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625284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23495</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195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137795</xdr:rowOff>
    </xdr:from>
    <xdr:ext cx="762000" cy="26479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59670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6162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162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162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8190" cy="26162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6162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136525</xdr:rowOff>
    </xdr:from>
    <xdr:to>
      <xdr:col>24</xdr:col>
      <xdr:colOff>76200</xdr:colOff>
      <xdr:row>38</xdr:row>
      <xdr:rowOff>65405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48017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107315</xdr:rowOff>
    </xdr:from>
    <xdr:ext cx="758190" cy="26479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4509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107315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34746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92075</xdr:rowOff>
    </xdr:from>
    <xdr:ext cx="732790" cy="2641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6435725"/>
          <a:ext cx="7327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50165</xdr:rowOff>
    </xdr:from>
    <xdr:to>
      <xdr:col>15</xdr:col>
      <xdr:colOff>149225</xdr:colOff>
      <xdr:row>37</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3938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139065</xdr:rowOff>
    </xdr:from>
    <xdr:ext cx="758190" cy="26479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48271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160020</xdr:rowOff>
    </xdr:from>
    <xdr:to>
      <xdr:col>11</xdr:col>
      <xdr:colOff>60325</xdr:colOff>
      <xdr:row>36</xdr:row>
      <xdr:rowOff>88265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16077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99060</xdr:rowOff>
    </xdr:from>
    <xdr:ext cx="758190" cy="26162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59283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132715</xdr:rowOff>
    </xdr:from>
    <xdr:to>
      <xdr:col>6</xdr:col>
      <xdr:colOff>171450</xdr:colOff>
      <xdr:row>37</xdr:row>
      <xdr:rowOff>60960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30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45720</xdr:rowOff>
    </xdr:from>
    <xdr:ext cx="762000" cy="26479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638937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110490</xdr:rowOff>
    </xdr:from>
    <xdr:ext cx="294640" cy="2273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3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4190" cy="26162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6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129540</xdr:rowOff>
    </xdr:from>
    <xdr:to>
      <xdr:col>85</xdr:col>
      <xdr:colOff>66675</xdr:colOff>
      <xdr:row>20</xdr:row>
      <xdr:rowOff>129540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558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160020</xdr:rowOff>
    </xdr:from>
    <xdr:ext cx="504190"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4175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71120</xdr:rowOff>
    </xdr:from>
    <xdr:to>
      <xdr:col>85</xdr:col>
      <xdr:colOff>66675</xdr:colOff>
      <xdr:row>17</xdr:row>
      <xdr:rowOff>71120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985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101600</xdr:rowOff>
    </xdr:from>
    <xdr:ext cx="504190" cy="26162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844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413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43180</xdr:rowOff>
    </xdr:from>
    <xdr:ext cx="504190" cy="26162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2720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4190" cy="2647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1703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66040</xdr:rowOff>
    </xdr:from>
    <xdr:to>
      <xdr:col>82</xdr:col>
      <xdr:colOff>107950</xdr:colOff>
      <xdr:row>20</xdr:row>
      <xdr:rowOff>53975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718280" y="2294890"/>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25400</xdr:rowOff>
    </xdr:from>
    <xdr:ext cx="758190" cy="26479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807180" y="34544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53975</xdr:rowOff>
    </xdr:from>
    <xdr:to>
      <xdr:col>82</xdr:col>
      <xdr:colOff>196850</xdr:colOff>
      <xdr:row>20</xdr:row>
      <xdr:rowOff>53975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629380" y="348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153670</xdr:rowOff>
    </xdr:from>
    <xdr:ext cx="758190" cy="26543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807180" y="203962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66040</xdr:rowOff>
    </xdr:from>
    <xdr:to>
      <xdr:col>82</xdr:col>
      <xdr:colOff>196850</xdr:colOff>
      <xdr:row>13</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629380" y="229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30480</xdr:rowOff>
    </xdr:from>
    <xdr:to>
      <xdr:col>82</xdr:col>
      <xdr:colOff>107950</xdr:colOff>
      <xdr:row>13</xdr:row>
      <xdr:rowOff>123825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869920" y="2259330"/>
          <a:ext cx="8483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160655</xdr:rowOff>
    </xdr:from>
    <xdr:ext cx="758190" cy="26479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807180" y="2560955"/>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13335</xdr:rowOff>
    </xdr:from>
    <xdr:to>
      <xdr:col>82</xdr:col>
      <xdr:colOff>158750</xdr:colOff>
      <xdr:row>15</xdr:row>
      <xdr:rowOff>117475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667480" y="25850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30480</xdr:rowOff>
    </xdr:from>
    <xdr:to>
      <xdr:col>78</xdr:col>
      <xdr:colOff>69850</xdr:colOff>
      <xdr:row>13</xdr:row>
      <xdr:rowOff>59690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968220" y="2259330"/>
          <a:ext cx="901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124460</xdr:rowOff>
    </xdr:from>
    <xdr:to>
      <xdr:col>78</xdr:col>
      <xdr:colOff>120650</xdr:colOff>
      <xdr:row>15</xdr:row>
      <xdr:rowOff>53340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819120" y="2524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37465</xdr:rowOff>
    </xdr:from>
    <xdr:ext cx="736600" cy="26416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483840" y="260921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59690</xdr:rowOff>
    </xdr:from>
    <xdr:to>
      <xdr:col>73</xdr:col>
      <xdr:colOff>180975</xdr:colOff>
      <xdr:row>14</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069060" y="2288540"/>
          <a:ext cx="8991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147955</xdr:rowOff>
    </xdr:from>
    <xdr:to>
      <xdr:col>74</xdr:col>
      <xdr:colOff>31750</xdr:colOff>
      <xdr:row>15</xdr:row>
      <xdr:rowOff>76835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917420" y="25482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60960</xdr:rowOff>
    </xdr:from>
    <xdr:ext cx="762000" cy="26543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584680" y="26327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1270</xdr:rowOff>
    </xdr:from>
    <xdr:to>
      <xdr:col>69</xdr:col>
      <xdr:colOff>92075</xdr:colOff>
      <xdr:row>14</xdr:row>
      <xdr:rowOff>24765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169900" y="2401570"/>
          <a:ext cx="8991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118745</xdr:rowOff>
    </xdr:from>
    <xdr:to>
      <xdr:col>69</xdr:col>
      <xdr:colOff>142875</xdr:colOff>
      <xdr:row>16</xdr:row>
      <xdr:rowOff>47625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018260" y="2690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31750</xdr:rowOff>
    </xdr:from>
    <xdr:ext cx="758190" cy="26098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682980" y="2774950"/>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66675</xdr:rowOff>
    </xdr:from>
    <xdr:to>
      <xdr:col>65</xdr:col>
      <xdr:colOff>53975</xdr:colOff>
      <xdr:row>15</xdr:row>
      <xdr:rowOff>170180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116560" y="2638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154940</xdr:rowOff>
    </xdr:from>
    <xdr:ext cx="758190" cy="26289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783820" y="27266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162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49984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162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65148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162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74978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162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850620" y="4124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6162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948920" y="4124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71755</xdr:rowOff>
    </xdr:from>
    <xdr:to>
      <xdr:col>82</xdr:col>
      <xdr:colOff>158750</xdr:colOff>
      <xdr:row>14</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667480" y="230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153670</xdr:rowOff>
    </xdr:from>
    <xdr:ext cx="758190" cy="26543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807180" y="221107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12</xdr:row>
      <xdr:rowOff>153670</xdr:rowOff>
    </xdr:from>
    <xdr:to>
      <xdr:col>78</xdr:col>
      <xdr:colOff>120650</xdr:colOff>
      <xdr:row>13</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819120" y="2211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92710</xdr:rowOff>
    </xdr:from>
    <xdr:ext cx="736600" cy="26416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483840" y="197866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8255</xdr:rowOff>
    </xdr:from>
    <xdr:to>
      <xdr:col>74</xdr:col>
      <xdr:colOff>31750</xdr:colOff>
      <xdr:row>13</xdr:row>
      <xdr:rowOff>111760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917420" y="223710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122555</xdr:rowOff>
    </xdr:from>
    <xdr:ext cx="762000" cy="26162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84680" y="200850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124460</xdr:rowOff>
    </xdr:from>
    <xdr:to>
      <xdr:col>69</xdr:col>
      <xdr:colOff>142875</xdr:colOff>
      <xdr:row>14</xdr:row>
      <xdr:rowOff>53340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18260" y="2353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64135</xdr:rowOff>
    </xdr:from>
    <xdr:ext cx="758190" cy="26225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682980" y="212153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147955</xdr:rowOff>
    </xdr:from>
    <xdr:to>
      <xdr:col>65</xdr:col>
      <xdr:colOff>53975</xdr:colOff>
      <xdr:row>14</xdr:row>
      <xdr:rowOff>76835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116560" y="237680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86995</xdr:rowOff>
    </xdr:from>
    <xdr:ext cx="758190" cy="26225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3820" y="214439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110490</xdr:rowOff>
    </xdr:from>
    <xdr:ext cx="294640" cy="22733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31520" y="8511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162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6540" y="10844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149225</xdr:rowOff>
    </xdr:from>
    <xdr:to>
      <xdr:col>26</xdr:col>
      <xdr:colOff>184150</xdr:colOff>
      <xdr:row>61</xdr:row>
      <xdr:rowOff>149225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54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110490</xdr:rowOff>
    </xdr:from>
    <xdr:to>
      <xdr:col>26</xdr:col>
      <xdr:colOff>184150</xdr:colOff>
      <xdr:row>59</xdr:row>
      <xdr:rowOff>110490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140335</xdr:rowOff>
    </xdr:from>
    <xdr:ext cx="508000" cy="26479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184150</xdr:colOff>
      <xdr:row>57</xdr:row>
      <xdr:rowOff>71120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101600</xdr:rowOff>
    </xdr:from>
    <xdr:ext cx="508000" cy="26162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97028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32385</xdr:rowOff>
    </xdr:from>
    <xdr:to>
      <xdr:col>26</xdr:col>
      <xdr:colOff>184150</xdr:colOff>
      <xdr:row>55</xdr:row>
      <xdr:rowOff>32385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62230</xdr:rowOff>
    </xdr:from>
    <xdr:ext cx="508000" cy="2654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168910</xdr:rowOff>
    </xdr:from>
    <xdr:to>
      <xdr:col>26</xdr:col>
      <xdr:colOff>184150</xdr:colOff>
      <xdr:row>52</xdr:row>
      <xdr:rowOff>168910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8000" cy="2647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168910</xdr:rowOff>
    </xdr:from>
    <xdr:to>
      <xdr:col>24</xdr:col>
      <xdr:colOff>25400</xdr:colOff>
      <xdr:row>61</xdr:row>
      <xdr:rowOff>129540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08431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101600</xdr:rowOff>
    </xdr:from>
    <xdr:ext cx="758190" cy="26162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56005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129540</xdr:rowOff>
    </xdr:from>
    <xdr:to>
      <xdr:col>24</xdr:col>
      <xdr:colOff>114300</xdr:colOff>
      <xdr:row>61</xdr:row>
      <xdr:rowOff>129540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5879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81915</xdr:rowOff>
    </xdr:from>
    <xdr:ext cx="758190" cy="26479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8258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168910</xdr:rowOff>
    </xdr:from>
    <xdr:to>
      <xdr:col>24</xdr:col>
      <xdr:colOff>114300</xdr:colOff>
      <xdr:row>52</xdr:row>
      <xdr:rowOff>168910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084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149225</xdr:rowOff>
    </xdr:from>
    <xdr:to>
      <xdr:col>24</xdr:col>
      <xdr:colOff>25400</xdr:colOff>
      <xdr:row>54</xdr:row>
      <xdr:rowOff>168910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036060" y="9407525"/>
          <a:ext cx="8509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127000</xdr:rowOff>
    </xdr:from>
    <xdr:ext cx="758190" cy="26416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556750"/>
          <a:ext cx="7581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156210</xdr:rowOff>
    </xdr:from>
    <xdr:to>
      <xdr:col>24</xdr:col>
      <xdr:colOff>76200</xdr:colOff>
      <xdr:row>56</xdr:row>
      <xdr:rowOff>84455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58596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168910</xdr:rowOff>
    </xdr:from>
    <xdr:to>
      <xdr:col>19</xdr:col>
      <xdr:colOff>187325</xdr:colOff>
      <xdr:row>55</xdr:row>
      <xdr:rowOff>32385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9427210"/>
          <a:ext cx="8991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84455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58596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68580</xdr:rowOff>
    </xdr:from>
    <xdr:ext cx="732790" cy="26479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669780"/>
          <a:ext cx="7327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32385</xdr:rowOff>
    </xdr:from>
    <xdr:to>
      <xdr:col>15</xdr:col>
      <xdr:colOff>98425</xdr:colOff>
      <xdr:row>56</xdr:row>
      <xdr:rowOff>32385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37740" y="9462135"/>
          <a:ext cx="89916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58420</xdr:rowOff>
    </xdr:from>
    <xdr:to>
      <xdr:col>15</xdr:col>
      <xdr:colOff>149225</xdr:colOff>
      <xdr:row>56</xdr:row>
      <xdr:rowOff>161925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659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146685</xdr:rowOff>
    </xdr:from>
    <xdr:ext cx="758190" cy="26098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74788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149225</xdr:rowOff>
    </xdr:from>
    <xdr:to>
      <xdr:col>11</xdr:col>
      <xdr:colOff>9525</xdr:colOff>
      <xdr:row>56</xdr:row>
      <xdr:rowOff>32385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578975"/>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116840</xdr:rowOff>
    </xdr:from>
    <xdr:to>
      <xdr:col>11</xdr:col>
      <xdr:colOff>60325</xdr:colOff>
      <xdr:row>57</xdr:row>
      <xdr:rowOff>45720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718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29845</xdr:rowOff>
    </xdr:from>
    <xdr:ext cx="758190" cy="26225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80249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136525</xdr:rowOff>
    </xdr:from>
    <xdr:to>
      <xdr:col>6</xdr:col>
      <xdr:colOff>171450</xdr:colOff>
      <xdr:row>57</xdr:row>
      <xdr:rowOff>65405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737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48895</xdr:rowOff>
    </xdr:from>
    <xdr:ext cx="762000" cy="26479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8215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6162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162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162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8190" cy="26162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6162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97790</xdr:rowOff>
    </xdr:from>
    <xdr:to>
      <xdr:col>24</xdr:col>
      <xdr:colOff>76200</xdr:colOff>
      <xdr:row>55</xdr:row>
      <xdr:rowOff>26035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3560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114300</xdr:rowOff>
    </xdr:from>
    <xdr:ext cx="758190" cy="26479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2011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116840</xdr:rowOff>
    </xdr:from>
    <xdr:to>
      <xdr:col>20</xdr:col>
      <xdr:colOff>38100</xdr:colOff>
      <xdr:row>55</xdr:row>
      <xdr:rowOff>45720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37514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55880</xdr:rowOff>
    </xdr:from>
    <xdr:ext cx="732790" cy="26098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142730"/>
          <a:ext cx="7327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156210</xdr:rowOff>
    </xdr:from>
    <xdr:to>
      <xdr:col>15</xdr:col>
      <xdr:colOff>149225</xdr:colOff>
      <xdr:row>55</xdr:row>
      <xdr:rowOff>84455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414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94615</xdr:rowOff>
    </xdr:from>
    <xdr:ext cx="758190" cy="26416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18146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156210</xdr:rowOff>
    </xdr:from>
    <xdr:to>
      <xdr:col>11</xdr:col>
      <xdr:colOff>60325</xdr:colOff>
      <xdr:row>56</xdr:row>
      <xdr:rowOff>84455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958596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94615</xdr:rowOff>
    </xdr:from>
    <xdr:ext cx="758190" cy="2641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9352915"/>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97790</xdr:rowOff>
    </xdr:from>
    <xdr:to>
      <xdr:col>6</xdr:col>
      <xdr:colOff>171450</xdr:colOff>
      <xdr:row>56</xdr:row>
      <xdr:rowOff>26035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527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36195</xdr:rowOff>
    </xdr:from>
    <xdr:ext cx="762000" cy="26416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92944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110490</xdr:rowOff>
    </xdr:from>
    <xdr:ext cx="294640" cy="22733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11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4190" cy="26162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4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71120</xdr:rowOff>
    </xdr:from>
    <xdr:to>
      <xdr:col>85</xdr:col>
      <xdr:colOff>66675</xdr:colOff>
      <xdr:row>62</xdr:row>
      <xdr:rowOff>71120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701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101600</xdr:rowOff>
    </xdr:from>
    <xdr:ext cx="504190" cy="26162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56005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129540</xdr:rowOff>
    </xdr:from>
    <xdr:to>
      <xdr:col>85</xdr:col>
      <xdr:colOff>66675</xdr:colOff>
      <xdr:row>60</xdr:row>
      <xdr:rowOff>129540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416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160020</xdr:rowOff>
    </xdr:from>
    <xdr:ext cx="504190" cy="2647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2755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43180</xdr:rowOff>
    </xdr:from>
    <xdr:ext cx="504190" cy="26162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98728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4190" cy="26162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702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129540</xdr:rowOff>
    </xdr:from>
    <xdr:to>
      <xdr:col>85</xdr:col>
      <xdr:colOff>66675</xdr:colOff>
      <xdr:row>55</xdr:row>
      <xdr:rowOff>129540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55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160020</xdr:rowOff>
    </xdr:from>
    <xdr:ext cx="504190" cy="2647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41832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43180</xdr:rowOff>
    </xdr:from>
    <xdr:ext cx="504190" cy="26162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1300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71120</xdr:rowOff>
    </xdr:from>
    <xdr:to>
      <xdr:col>85</xdr:col>
      <xdr:colOff>66675</xdr:colOff>
      <xdr:row>52</xdr:row>
      <xdr:rowOff>71120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8986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101600</xdr:rowOff>
    </xdr:from>
    <xdr:ext cx="504190" cy="26162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884555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4190" cy="2647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561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32385</xdr:rowOff>
    </xdr:from>
    <xdr:to>
      <xdr:col>82</xdr:col>
      <xdr:colOff>107950</xdr:colOff>
      <xdr:row>61</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718280" y="911923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58190" cy="26225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807180" y="1051115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81280</xdr:rowOff>
    </xdr:from>
    <xdr:to>
      <xdr:col>82</xdr:col>
      <xdr:colOff>196850</xdr:colOff>
      <xdr:row>61</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629380" y="1053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121285</xdr:rowOff>
    </xdr:from>
    <xdr:ext cx="758190" cy="26225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807180" y="886523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32385</xdr:rowOff>
    </xdr:from>
    <xdr:to>
      <xdr:col>82</xdr:col>
      <xdr:colOff>196850</xdr:colOff>
      <xdr:row>53</xdr:row>
      <xdr:rowOff>32385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911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42545</xdr:rowOff>
    </xdr:from>
    <xdr:to>
      <xdr:col>82</xdr:col>
      <xdr:colOff>107950</xdr:colOff>
      <xdr:row>58</xdr:row>
      <xdr:rowOff>100965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869920" y="9986645"/>
          <a:ext cx="8483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85090</xdr:rowOff>
    </xdr:from>
    <xdr:ext cx="758190" cy="26543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807180" y="9514840"/>
          <a:ext cx="75819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67945</xdr:rowOff>
    </xdr:from>
    <xdr:to>
      <xdr:col>82</xdr:col>
      <xdr:colOff>158750</xdr:colOff>
      <xdr:row>56</xdr:row>
      <xdr:rowOff>171450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667480" y="9669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42545</xdr:rowOff>
    </xdr:from>
    <xdr:to>
      <xdr:col>78</xdr:col>
      <xdr:colOff>69850</xdr:colOff>
      <xdr:row>58</xdr:row>
      <xdr:rowOff>52070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968220" y="9986645"/>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38735</xdr:rowOff>
    </xdr:from>
    <xdr:to>
      <xdr:col>78</xdr:col>
      <xdr:colOff>120650</xdr:colOff>
      <xdr:row>56</xdr:row>
      <xdr:rowOff>143510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819120" y="96399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153035</xdr:rowOff>
    </xdr:from>
    <xdr:ext cx="736600" cy="26543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83840" y="9411335"/>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42545</xdr:rowOff>
    </xdr:from>
    <xdr:to>
      <xdr:col>73</xdr:col>
      <xdr:colOff>180975</xdr:colOff>
      <xdr:row>58</xdr:row>
      <xdr:rowOff>52070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069060" y="9815195"/>
          <a:ext cx="89916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136525</xdr:rowOff>
    </xdr:from>
    <xdr:to>
      <xdr:col>74</xdr:col>
      <xdr:colOff>31750</xdr:colOff>
      <xdr:row>57</xdr:row>
      <xdr:rowOff>65405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917420" y="97377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75565</xdr:rowOff>
    </xdr:from>
    <xdr:ext cx="762000" cy="26225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84680" y="95053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42545</xdr:rowOff>
    </xdr:from>
    <xdr:to>
      <xdr:col>69</xdr:col>
      <xdr:colOff>92075</xdr:colOff>
      <xdr:row>57</xdr:row>
      <xdr:rowOff>100965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169900" y="9815195"/>
          <a:ext cx="8991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104140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018260" y="9772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88265</xdr:rowOff>
    </xdr:from>
    <xdr:ext cx="758190" cy="26098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82980" y="986091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58420</xdr:rowOff>
    </xdr:from>
    <xdr:to>
      <xdr:col>65</xdr:col>
      <xdr:colOff>53975</xdr:colOff>
      <xdr:row>57</xdr:row>
      <xdr:rowOff>161925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116560" y="983107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146685</xdr:rowOff>
    </xdr:from>
    <xdr:ext cx="758190" cy="26098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3820" y="991933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162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49984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162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65148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162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74978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162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50620" y="10982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6162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948920" y="10982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48260</xdr:rowOff>
    </xdr:from>
    <xdr:to>
      <xdr:col>82</xdr:col>
      <xdr:colOff>158750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667480" y="9992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20320</xdr:rowOff>
    </xdr:from>
    <xdr:ext cx="758190" cy="26162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807180" y="996442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165100</xdr:rowOff>
    </xdr:from>
    <xdr:to>
      <xdr:col>78</xdr:col>
      <xdr:colOff>120650</xdr:colOff>
      <xdr:row>58</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819120" y="9937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78740</xdr:rowOff>
    </xdr:from>
    <xdr:ext cx="736600" cy="26162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483840" y="1002284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104140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917420" y="994410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88265</xdr:rowOff>
    </xdr:from>
    <xdr:ext cx="762000" cy="26098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84680" y="100323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165100</xdr:rowOff>
    </xdr:from>
    <xdr:to>
      <xdr:col>69</xdr:col>
      <xdr:colOff>142875</xdr:colOff>
      <xdr:row>57</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18260" y="97663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104775</xdr:rowOff>
    </xdr:from>
    <xdr:ext cx="758190" cy="26479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682980" y="953452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48260</xdr:rowOff>
    </xdr:from>
    <xdr:to>
      <xdr:col>65</xdr:col>
      <xdr:colOff>53975</xdr:colOff>
      <xdr:row>57</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116560" y="98209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162560</xdr:rowOff>
    </xdr:from>
    <xdr:ext cx="758190"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783820" y="95923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公営企業会計への補助や、一部事務組合への負担金等任意に削減できない経費が大半を占めるため、今後も現状値並で推移していくと想定される。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110490</xdr:rowOff>
    </xdr:from>
    <xdr:ext cx="294640" cy="2273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565380" y="5082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4190" cy="26162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087860" y="7415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149225</xdr:rowOff>
    </xdr:from>
    <xdr:to>
      <xdr:col>85</xdr:col>
      <xdr:colOff>66675</xdr:colOff>
      <xdr:row>41</xdr:row>
      <xdr:rowOff>149225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4190" cy="2654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033260"/>
          <a:ext cx="504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110490</xdr:rowOff>
    </xdr:from>
    <xdr:to>
      <xdr:col>85</xdr:col>
      <xdr:colOff>66675</xdr:colOff>
      <xdr:row>39</xdr:row>
      <xdr:rowOff>110490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140335</xdr:rowOff>
    </xdr:from>
    <xdr:ext cx="504190" cy="2647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655435"/>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71120</xdr:rowOff>
    </xdr:from>
    <xdr:to>
      <xdr:col>85</xdr:col>
      <xdr:colOff>66675</xdr:colOff>
      <xdr:row>37</xdr:row>
      <xdr:rowOff>71120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101600</xdr:rowOff>
    </xdr:from>
    <xdr:ext cx="504190" cy="26162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2738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32385</xdr:rowOff>
    </xdr:from>
    <xdr:to>
      <xdr:col>85</xdr:col>
      <xdr:colOff>66675</xdr:colOff>
      <xdr:row>35</xdr:row>
      <xdr:rowOff>32385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62230</xdr:rowOff>
    </xdr:from>
    <xdr:ext cx="504190" cy="2654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5891530"/>
          <a:ext cx="504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168910</xdr:rowOff>
    </xdr:from>
    <xdr:to>
      <xdr:col>85</xdr:col>
      <xdr:colOff>66675</xdr:colOff>
      <xdr:row>32</xdr:row>
      <xdr:rowOff>168910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23495</xdr:rowOff>
    </xdr:from>
    <xdr:ext cx="504190" cy="2647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09895"/>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160020</xdr:rowOff>
    </xdr:from>
    <xdr:ext cx="504190" cy="2647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132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83185</xdr:rowOff>
    </xdr:from>
    <xdr:to>
      <xdr:col>82</xdr:col>
      <xdr:colOff>107950</xdr:colOff>
      <xdr:row>40</xdr:row>
      <xdr:rowOff>36195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718280" y="556958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8255</xdr:rowOff>
    </xdr:from>
    <xdr:ext cx="758190" cy="26162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807180" y="686625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36195</xdr:rowOff>
    </xdr:from>
    <xdr:to>
      <xdr:col>82</xdr:col>
      <xdr:colOff>196850</xdr:colOff>
      <xdr:row>40</xdr:row>
      <xdr:rowOff>36195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629380" y="689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171450</xdr:rowOff>
    </xdr:from>
    <xdr:ext cx="758190" cy="26479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807180" y="53149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83185</xdr:rowOff>
    </xdr:from>
    <xdr:to>
      <xdr:col>82</xdr:col>
      <xdr:colOff>196850</xdr:colOff>
      <xdr:row>32</xdr:row>
      <xdr:rowOff>83185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629380" y="556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32385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869920" y="6002020"/>
          <a:ext cx="8483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171450</xdr:rowOff>
    </xdr:from>
    <xdr:ext cx="758190" cy="26479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807180" y="6000750"/>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27305</xdr:rowOff>
    </xdr:from>
    <xdr:to>
      <xdr:col>82</xdr:col>
      <xdr:colOff>158750</xdr:colOff>
      <xdr:row>35</xdr:row>
      <xdr:rowOff>130810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667480" y="6028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171450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968220" y="6002020"/>
          <a:ext cx="9017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147955</xdr:rowOff>
    </xdr:from>
    <xdr:to>
      <xdr:col>78</xdr:col>
      <xdr:colOff>120650</xdr:colOff>
      <xdr:row>35</xdr:row>
      <xdr:rowOff>76835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819120" y="5977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60960</xdr:rowOff>
    </xdr:from>
    <xdr:ext cx="736600" cy="26543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83840" y="60617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171450</xdr:rowOff>
    </xdr:from>
    <xdr:to>
      <xdr:col>73</xdr:col>
      <xdr:colOff>180975</xdr:colOff>
      <xdr:row>36</xdr:row>
      <xdr:rowOff>20955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069060" y="6172200"/>
          <a:ext cx="8991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115570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917420" y="601218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125730</xdr:rowOff>
    </xdr:from>
    <xdr:ext cx="762000" cy="26479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84680" y="57835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20955</xdr:rowOff>
    </xdr:from>
    <xdr:to>
      <xdr:col>69</xdr:col>
      <xdr:colOff>92075</xdr:colOff>
      <xdr:row>36</xdr:row>
      <xdr:rowOff>52070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169900" y="6193155"/>
          <a:ext cx="8991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101600</xdr:rowOff>
    </xdr:from>
    <xdr:to>
      <xdr:col>69</xdr:col>
      <xdr:colOff>142875</xdr:colOff>
      <xdr:row>35</xdr:row>
      <xdr:rowOff>29845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018260" y="5930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40640</xdr:rowOff>
    </xdr:from>
    <xdr:ext cx="758190" cy="26289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82980" y="56984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101600</xdr:rowOff>
    </xdr:from>
    <xdr:to>
      <xdr:col>65</xdr:col>
      <xdr:colOff>53975</xdr:colOff>
      <xdr:row>35</xdr:row>
      <xdr:rowOff>29845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116560" y="59309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40640</xdr:rowOff>
    </xdr:from>
    <xdr:ext cx="758190" cy="26289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3820" y="5698490"/>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162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49984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162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65148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162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74978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162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850620" y="7553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6162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948920" y="7553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156210</xdr:rowOff>
    </xdr:from>
    <xdr:to>
      <xdr:col>82</xdr:col>
      <xdr:colOff>158750</xdr:colOff>
      <xdr:row>35</xdr:row>
      <xdr:rowOff>84455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667480" y="5985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171450</xdr:rowOff>
    </xdr:from>
    <xdr:ext cx="758190" cy="26479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807180" y="58293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124460</xdr:rowOff>
    </xdr:from>
    <xdr:to>
      <xdr:col>78</xdr:col>
      <xdr:colOff>120650</xdr:colOff>
      <xdr:row>35</xdr:row>
      <xdr:rowOff>53340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819120" y="5953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64135</xdr:rowOff>
    </xdr:from>
    <xdr:ext cx="736600" cy="26225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83840" y="572198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121285</xdr:rowOff>
    </xdr:from>
    <xdr:to>
      <xdr:col>74</xdr:col>
      <xdr:colOff>31750</xdr:colOff>
      <xdr:row>36</xdr:row>
      <xdr:rowOff>48895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917420" y="6122035"/>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33655</xdr:rowOff>
    </xdr:from>
    <xdr:ext cx="762000" cy="26098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84680" y="620585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144145</xdr:rowOff>
    </xdr:from>
    <xdr:to>
      <xdr:col>69</xdr:col>
      <xdr:colOff>142875</xdr:colOff>
      <xdr:row>36</xdr:row>
      <xdr:rowOff>72390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18260" y="614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57150</xdr:rowOff>
    </xdr:from>
    <xdr:ext cx="758190" cy="26479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682980" y="62293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0</xdr:rowOff>
    </xdr:from>
    <xdr:to>
      <xdr:col>65</xdr:col>
      <xdr:colOff>53975</xdr:colOff>
      <xdr:row>36</xdr:row>
      <xdr:rowOff>104140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116560" y="617220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88265</xdr:rowOff>
    </xdr:from>
    <xdr:ext cx="758190" cy="26098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3820" y="626046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ja-JP" sz="1100">
              <a:solidFill>
                <a:schemeClr val="tx1"/>
              </a:solidFill>
              <a:effectLst/>
              <a:latin typeface="ＭＳ ゴシック"/>
              <a:ea typeface="ＭＳ ゴシック"/>
              <a:cs typeface="+mn-cs"/>
            </a:rPr>
            <a:t>繰上償還を実施しており、令和元年度（平成31年度）には約5億円、令和3年度には約2億円、令和4年度以降においても計画的に繰上償還を実施することとしている。</a:t>
          </a:r>
          <a:endParaRPr kumimoji="1" lang="ja-JP" altLang="en-US" sz="1300">
            <a:latin typeface="ＭＳ ゴシック"/>
            <a:ea typeface="ＭＳ ゴシック"/>
          </a:endParaRPr>
        </a:p>
        <a:p>
          <a:r>
            <a:rPr lang="ja-JP" altLang="en-US">
              <a:latin typeface="ＭＳ ゴシック"/>
              <a:ea typeface="ＭＳ ゴシック"/>
            </a:rPr>
            <a:t>　繰上償還の実施により指標は減少傾向にあるが、大型普通建設事業の償還が開始するため、指標の増加が見込まれる。</a:t>
          </a:r>
          <a:endParaRPr kumimoji="1" lang="ja-JP" altLang="en-US" sz="1300">
            <a:latin typeface="ＭＳ ゴシック"/>
            <a:ea typeface="ＭＳ ゴシック"/>
          </a:endParaRPr>
        </a:p>
        <a:p>
          <a:r>
            <a:rPr lang="ja-JP" altLang="ja-JP" sz="1100">
              <a:solidFill>
                <a:schemeClr val="tx1"/>
              </a:solidFill>
              <a:effectLst/>
              <a:latin typeface="ＭＳ ゴシック"/>
              <a:ea typeface="ＭＳ ゴシック"/>
              <a:cs typeface="+mn-cs"/>
            </a:rPr>
            <a:t>　</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110490</xdr:rowOff>
    </xdr:from>
    <xdr:ext cx="294640" cy="22733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31520" y="11940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162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6540" y="142735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6162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6540" y="138176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162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290193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6162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244600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83185</xdr:rowOff>
    </xdr:from>
    <xdr:to>
      <xdr:col>24</xdr:col>
      <xdr:colOff>25400</xdr:colOff>
      <xdr:row>80</xdr:row>
      <xdr:rowOff>97790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86960" y="12770485"/>
          <a:ext cx="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58190" cy="26479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75860" y="1378458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97790</xdr:rowOff>
    </xdr:from>
    <xdr:to>
      <xdr:col>24</xdr:col>
      <xdr:colOff>114300</xdr:colOff>
      <xdr:row>80</xdr:row>
      <xdr:rowOff>97790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95520" y="138137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171450</xdr:rowOff>
    </xdr:from>
    <xdr:ext cx="758190" cy="26479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75860" y="1251585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83185</xdr:rowOff>
    </xdr:from>
    <xdr:to>
      <xdr:col>24</xdr:col>
      <xdr:colOff>114300</xdr:colOff>
      <xdr:row>74</xdr:row>
      <xdr:rowOff>83185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95520" y="127704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87630</xdr:rowOff>
    </xdr:from>
    <xdr:to>
      <xdr:col>24</xdr:col>
      <xdr:colOff>25400</xdr:colOff>
      <xdr:row>78</xdr:row>
      <xdr:rowOff>97790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036060" y="13460730"/>
          <a:ext cx="8509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41275</xdr:rowOff>
    </xdr:from>
    <xdr:ext cx="758190" cy="26225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75860" y="13071475"/>
          <a:ext cx="75819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24130</xdr:rowOff>
    </xdr:from>
    <xdr:to>
      <xdr:col>24</xdr:col>
      <xdr:colOff>76200</xdr:colOff>
      <xdr:row>77</xdr:row>
      <xdr:rowOff>127635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833620" y="1322578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87630</xdr:rowOff>
    </xdr:from>
    <xdr:to>
      <xdr:col>19</xdr:col>
      <xdr:colOff>187325</xdr:colOff>
      <xdr:row>78</xdr:row>
      <xdr:rowOff>102235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136900" y="1346073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xdr:rowOff>
    </xdr:from>
    <xdr:to>
      <xdr:col>20</xdr:col>
      <xdr:colOff>38100</xdr:colOff>
      <xdr:row>77</xdr:row>
      <xdr:rowOff>109220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85260" y="132067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119380</xdr:rowOff>
    </xdr:from>
    <xdr:ext cx="732790" cy="26543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52520" y="12978130"/>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102235</xdr:rowOff>
    </xdr:from>
    <xdr:to>
      <xdr:col>15</xdr:col>
      <xdr:colOff>98425</xdr:colOff>
      <xdr:row>78</xdr:row>
      <xdr:rowOff>158115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37740" y="13475335"/>
          <a:ext cx="8991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33655</xdr:rowOff>
    </xdr:from>
    <xdr:to>
      <xdr:col>15</xdr:col>
      <xdr:colOff>149225</xdr:colOff>
      <xdr:row>77</xdr:row>
      <xdr:rowOff>137795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86100" y="13235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147955</xdr:rowOff>
    </xdr:from>
    <xdr:ext cx="758190" cy="26098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50820" y="1300670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158115</xdr:rowOff>
    </xdr:from>
    <xdr:to>
      <xdr:col>11</xdr:col>
      <xdr:colOff>9525</xdr:colOff>
      <xdr:row>78</xdr:row>
      <xdr:rowOff>161925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36040" y="13531215"/>
          <a:ext cx="901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57150</xdr:rowOff>
    </xdr:from>
    <xdr:to>
      <xdr:col>11</xdr:col>
      <xdr:colOff>60325</xdr:colOff>
      <xdr:row>77</xdr:row>
      <xdr:rowOff>161290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84400" y="1325880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171450</xdr:rowOff>
    </xdr:from>
    <xdr:ext cx="758190" cy="26479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51660" y="1303020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47625</xdr:rowOff>
    </xdr:from>
    <xdr:to>
      <xdr:col>6</xdr:col>
      <xdr:colOff>171450</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85240" y="132492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161925</xdr:rowOff>
    </xdr:from>
    <xdr:ext cx="762000" cy="26479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49960" y="130206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6162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6852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162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81762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162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91846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8190" cy="26162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01676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6162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1760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45720</xdr:rowOff>
    </xdr:from>
    <xdr:to>
      <xdr:col>24</xdr:col>
      <xdr:colOff>76200</xdr:colOff>
      <xdr:row>78</xdr:row>
      <xdr:rowOff>149225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833620" y="1341882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16510</xdr:rowOff>
    </xdr:from>
    <xdr:ext cx="758190" cy="26479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75860" y="133896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35560</xdr:rowOff>
    </xdr:from>
    <xdr:to>
      <xdr:col>20</xdr:col>
      <xdr:colOff>38100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85260" y="134086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123825</xdr:rowOff>
    </xdr:from>
    <xdr:ext cx="732790" cy="26162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52520" y="13496925"/>
          <a:ext cx="7327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49530</xdr:rowOff>
    </xdr:from>
    <xdr:to>
      <xdr:col>15</xdr:col>
      <xdr:colOff>149225</xdr:colOff>
      <xdr:row>78</xdr:row>
      <xdr:rowOff>153670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86100" y="134226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138430</xdr:rowOff>
    </xdr:from>
    <xdr:ext cx="758190" cy="26479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50820" y="135115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105410</xdr:rowOff>
    </xdr:from>
    <xdr:to>
      <xdr:col>11</xdr:col>
      <xdr:colOff>60325</xdr:colOff>
      <xdr:row>79</xdr:row>
      <xdr:rowOff>34290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84400" y="134785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19050</xdr:rowOff>
    </xdr:from>
    <xdr:ext cx="758190" cy="26162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51660" y="1356360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110490</xdr:rowOff>
    </xdr:from>
    <xdr:to>
      <xdr:col>6</xdr:col>
      <xdr:colOff>171450</xdr:colOff>
      <xdr:row>79</xdr:row>
      <xdr:rowOff>38735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85240" y="13483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23495</xdr:rowOff>
    </xdr:from>
    <xdr:ext cx="762000" cy="26479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49960" y="135680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110490</xdr:rowOff>
    </xdr:from>
    <xdr:ext cx="294640" cy="22733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565380" y="11940540"/>
          <a:ext cx="29464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4190" cy="26162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42735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4190" cy="26162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087860" y="138176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4190" cy="26479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087860" y="133616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4190" cy="26162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087860" y="1290193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4190" cy="26162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087860" y="12446000"/>
          <a:ext cx="504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4190" cy="26479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087860" y="1199007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132715</xdr:rowOff>
    </xdr:from>
    <xdr:to>
      <xdr:col>82</xdr:col>
      <xdr:colOff>107950</xdr:colOff>
      <xdr:row>79</xdr:row>
      <xdr:rowOff>104140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718280" y="12648565"/>
          <a:ext cx="0" cy="1000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75565</xdr:rowOff>
    </xdr:from>
    <xdr:ext cx="758190" cy="26225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807180" y="13620115"/>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104140</xdr:rowOff>
    </xdr:from>
    <xdr:to>
      <xdr:col>82</xdr:col>
      <xdr:colOff>196850</xdr:colOff>
      <xdr:row>79</xdr:row>
      <xdr:rowOff>104140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629380" y="1364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45720</xdr:rowOff>
    </xdr:from>
    <xdr:ext cx="758190" cy="26479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807180" y="1239012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132715</xdr:rowOff>
    </xdr:from>
    <xdr:to>
      <xdr:col>82</xdr:col>
      <xdr:colOff>196850</xdr:colOff>
      <xdr:row>73</xdr:row>
      <xdr:rowOff>132715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629380" y="1264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47625</xdr:rowOff>
    </xdr:from>
    <xdr:to>
      <xdr:col>82</xdr:col>
      <xdr:colOff>107950</xdr:colOff>
      <xdr:row>76</xdr:row>
      <xdr:rowOff>68580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869920" y="12906375"/>
          <a:ext cx="84836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xdr:rowOff>
    </xdr:from>
    <xdr:ext cx="758190" cy="26479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807180" y="13032740"/>
          <a:ext cx="7581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31115</xdr:rowOff>
    </xdr:from>
    <xdr:to>
      <xdr:col>82</xdr:col>
      <xdr:colOff>158750</xdr:colOff>
      <xdr:row>76</xdr:row>
      <xdr:rowOff>135255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667480" y="13061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47625</xdr:rowOff>
    </xdr:from>
    <xdr:to>
      <xdr:col>78</xdr:col>
      <xdr:colOff>69850</xdr:colOff>
      <xdr:row>76</xdr:row>
      <xdr:rowOff>41275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968220" y="12906375"/>
          <a:ext cx="9017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89535</xdr:rowOff>
    </xdr:from>
    <xdr:to>
      <xdr:col>78</xdr:col>
      <xdr:colOff>120650</xdr:colOff>
      <xdr:row>76</xdr:row>
      <xdr:rowOff>18415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819120" y="12948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2540</xdr:rowOff>
    </xdr:from>
    <xdr:ext cx="736600" cy="26479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83840" y="1303274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132715</xdr:rowOff>
    </xdr:from>
    <xdr:to>
      <xdr:col>73</xdr:col>
      <xdr:colOff>180975</xdr:colOff>
      <xdr:row>76</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069060" y="12991465"/>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78105</xdr:rowOff>
    </xdr:from>
    <xdr:to>
      <xdr:col>74</xdr:col>
      <xdr:colOff>31750</xdr:colOff>
      <xdr:row>77</xdr:row>
      <xdr:rowOff>6985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917420" y="131083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166370</xdr:rowOff>
    </xdr:from>
    <xdr:ext cx="762000" cy="26289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84680" y="13196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132715</xdr:rowOff>
    </xdr:from>
    <xdr:to>
      <xdr:col>69</xdr:col>
      <xdr:colOff>92075</xdr:colOff>
      <xdr:row>76</xdr:row>
      <xdr:rowOff>97790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169900" y="12991465"/>
          <a:ext cx="8991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92075</xdr:rowOff>
    </xdr:from>
    <xdr:to>
      <xdr:col>69</xdr:col>
      <xdr:colOff>142875</xdr:colOff>
      <xdr:row>77</xdr:row>
      <xdr:rowOff>20955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018260" y="13122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8190" cy="26543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82980" y="1320673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101600</xdr:rowOff>
    </xdr:from>
    <xdr:to>
      <xdr:col>65</xdr:col>
      <xdr:colOff>53975</xdr:colOff>
      <xdr:row>77</xdr:row>
      <xdr:rowOff>29845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116560" y="1313180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58190" cy="26416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3820" y="1321562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162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49984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162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65148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162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74978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162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850620" y="144119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6162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948920" y="14411960"/>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121285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667480" y="130467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33655</xdr:rowOff>
    </xdr:from>
    <xdr:ext cx="758190" cy="26098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807180" y="1289240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171450</xdr:rowOff>
    </xdr:from>
    <xdr:to>
      <xdr:col>78</xdr:col>
      <xdr:colOff>120650</xdr:colOff>
      <xdr:row>75</xdr:row>
      <xdr:rowOff>100330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819120" y="12858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110490</xdr:rowOff>
    </xdr:from>
    <xdr:ext cx="736600" cy="26162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83840" y="1262634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163830</xdr:rowOff>
    </xdr:from>
    <xdr:to>
      <xdr:col>74</xdr:col>
      <xdr:colOff>31750</xdr:colOff>
      <xdr:row>76</xdr:row>
      <xdr:rowOff>92710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917420" y="1302258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103505</xdr:rowOff>
    </xdr:from>
    <xdr:ext cx="762000" cy="26479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84680" y="1279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80645</xdr:rowOff>
    </xdr:from>
    <xdr:to>
      <xdr:col>69</xdr:col>
      <xdr:colOff>142875</xdr:colOff>
      <xdr:row>76</xdr:row>
      <xdr:rowOff>9525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018260" y="12939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19685</xdr:rowOff>
    </xdr:from>
    <xdr:ext cx="758190" cy="26162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82980" y="1270698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45720</xdr:rowOff>
    </xdr:from>
    <xdr:to>
      <xdr:col>65</xdr:col>
      <xdr:colOff>53975</xdr:colOff>
      <xdr:row>76</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116560" y="1307592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160020</xdr:rowOff>
    </xdr:from>
    <xdr:ext cx="758190" cy="26479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3820" y="1284732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8190" cy="2635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81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81280</xdr:rowOff>
    </xdr:from>
    <xdr:to>
      <xdr:col>33</xdr:col>
      <xdr:colOff>114300</xdr:colOff>
      <xdr:row>20</xdr:row>
      <xdr:rowOff>81280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5579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111125</xdr:rowOff>
    </xdr:from>
    <xdr:ext cx="758190" cy="26098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16300"/>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42545</xdr:rowOff>
    </xdr:from>
    <xdr:to>
      <xdr:col>33</xdr:col>
      <xdr:colOff>114300</xdr:colOff>
      <xdr:row>18</xdr:row>
      <xdr:rowOff>42545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1762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58190" cy="2635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034030"/>
          <a:ext cx="7581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794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58190" cy="26098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65239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41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819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2713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032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819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1889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8190" cy="25971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51066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17780</xdr:rowOff>
    </xdr:from>
    <xdr:to>
      <xdr:col>29</xdr:col>
      <xdr:colOff>127000</xdr:colOff>
      <xdr:row>19</xdr:row>
      <xdr:rowOff>38100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504180" y="19513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9525</xdr:rowOff>
    </xdr:from>
    <xdr:ext cx="758190" cy="26225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588000" y="3314700"/>
          <a:ext cx="7581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77,976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38100</xdr:rowOff>
    </xdr:from>
    <xdr:to>
      <xdr:col>30</xdr:col>
      <xdr:colOff>25400</xdr:colOff>
      <xdr:row>19</xdr:row>
      <xdr:rowOff>38100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15280" y="33432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103505</xdr:rowOff>
    </xdr:from>
    <xdr:ext cx="75819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588000" y="16941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17780</xdr:rowOff>
    </xdr:from>
    <xdr:to>
      <xdr:col>30</xdr:col>
      <xdr:colOff>25400</xdr:colOff>
      <xdr:row>11</xdr:row>
      <xdr:rowOff>17780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19513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9525</xdr:rowOff>
    </xdr:from>
    <xdr:to>
      <xdr:col>29</xdr:col>
      <xdr:colOff>127000</xdr:colOff>
      <xdr:row>15</xdr:row>
      <xdr:rowOff>41910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871720" y="2628900"/>
          <a:ext cx="63246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148590</xdr:rowOff>
    </xdr:from>
    <xdr:ext cx="758190" cy="26352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588000" y="2939415"/>
          <a:ext cx="7581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1905</xdr:rowOff>
    </xdr:from>
    <xdr:to>
      <xdr:col>29</xdr:col>
      <xdr:colOff>177800</xdr:colOff>
      <xdr:row>17</xdr:row>
      <xdr:rowOff>105410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453380" y="296418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41910</xdr:rowOff>
    </xdr:from>
    <xdr:to>
      <xdr:col>26</xdr:col>
      <xdr:colOff>50800</xdr:colOff>
      <xdr:row>15</xdr:row>
      <xdr:rowOff>88900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193540" y="2661285"/>
          <a:ext cx="67818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20955</xdr:rowOff>
    </xdr:from>
    <xdr:to>
      <xdr:col>26</xdr:col>
      <xdr:colOff>101600</xdr:colOff>
      <xdr:row>17</xdr:row>
      <xdr:rowOff>124460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820920" y="298323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109220</xdr:rowOff>
    </xdr:from>
    <xdr:ext cx="732790" cy="26289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500880" y="3071495"/>
          <a:ext cx="7327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88900</xdr:rowOff>
    </xdr:from>
    <xdr:to>
      <xdr:col>22</xdr:col>
      <xdr:colOff>114300</xdr:colOff>
      <xdr:row>15</xdr:row>
      <xdr:rowOff>138430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515360" y="2708275"/>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58420</xdr:rowOff>
    </xdr:from>
    <xdr:to>
      <xdr:col>22</xdr:col>
      <xdr:colOff>165100</xdr:colOff>
      <xdr:row>17</xdr:row>
      <xdr:rowOff>161925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142740" y="302069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146685</xdr:rowOff>
    </xdr:from>
    <xdr:ext cx="762000" cy="26098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22700" y="310896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137795</xdr:rowOff>
    </xdr:from>
    <xdr:to>
      <xdr:col>18</xdr:col>
      <xdr:colOff>177800</xdr:colOff>
      <xdr:row>15</xdr:row>
      <xdr:rowOff>138430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832100" y="2757170"/>
          <a:ext cx="68326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64135</xdr:rowOff>
    </xdr:from>
    <xdr:to>
      <xdr:col>19</xdr:col>
      <xdr:colOff>38100</xdr:colOff>
      <xdr:row>17</xdr:row>
      <xdr:rowOff>167640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464560" y="3026410"/>
          <a:ext cx="9652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151765</xdr:rowOff>
    </xdr:from>
    <xdr:ext cx="762000" cy="26352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144520" y="31140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86995</xdr:rowOff>
    </xdr:from>
    <xdr:to>
      <xdr:col>15</xdr:col>
      <xdr:colOff>101600</xdr:colOff>
      <xdr:row>18</xdr:row>
      <xdr:rowOff>15240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781300" y="304927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171450</xdr:rowOff>
    </xdr:from>
    <xdr:ext cx="758190" cy="26479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461260" y="313372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8190" cy="26289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699000" y="396303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819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659380" y="396303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129540</xdr:rowOff>
    </xdr:from>
    <xdr:to>
      <xdr:col>29</xdr:col>
      <xdr:colOff>177800</xdr:colOff>
      <xdr:row>15</xdr:row>
      <xdr:rowOff>60960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453380" y="257746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146050</xdr:rowOff>
    </xdr:from>
    <xdr:ext cx="758190" cy="25654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588000" y="242252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171,716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161290</xdr:rowOff>
    </xdr:from>
    <xdr:to>
      <xdr:col>26</xdr:col>
      <xdr:colOff>101600</xdr:colOff>
      <xdr:row>15</xdr:row>
      <xdr:rowOff>93345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820920" y="260921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101600</xdr:rowOff>
    </xdr:from>
    <xdr:ext cx="732790" cy="25527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500880" y="23780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36830</xdr:rowOff>
    </xdr:from>
    <xdr:to>
      <xdr:col>22</xdr:col>
      <xdr:colOff>165100</xdr:colOff>
      <xdr:row>15</xdr:row>
      <xdr:rowOff>140970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142740" y="265620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147955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822700" y="242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86360</xdr:rowOff>
    </xdr:from>
    <xdr:to>
      <xdr:col>19</xdr:col>
      <xdr:colOff>38100</xdr:colOff>
      <xdr:row>16</xdr:row>
      <xdr:rowOff>14605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464560" y="2705735"/>
          <a:ext cx="965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24765</xdr:rowOff>
    </xdr:from>
    <xdr:ext cx="762000" cy="26162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144520" y="247269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86360</xdr:rowOff>
    </xdr:from>
    <xdr:to>
      <xdr:col>15</xdr:col>
      <xdr:colOff>101600</xdr:colOff>
      <xdr:row>16</xdr:row>
      <xdr:rowOff>13970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781300" y="27057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24130</xdr:rowOff>
    </xdr:from>
    <xdr:ext cx="758190" cy="26162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461260" y="2472055"/>
          <a:ext cx="7581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8190" cy="26289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48740" y="741362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19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033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19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65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19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271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19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89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5098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273050</xdr:rowOff>
    </xdr:from>
    <xdr:to>
      <xdr:col>29</xdr:col>
      <xdr:colOff>127000</xdr:colOff>
      <xdr:row>37</xdr:row>
      <xdr:rowOff>335915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04180" y="6197600"/>
          <a:ext cx="0" cy="12630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307975</xdr:rowOff>
    </xdr:from>
    <xdr:ext cx="758190" cy="26289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588000" y="743267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335915</xdr:rowOff>
    </xdr:from>
    <xdr:to>
      <xdr:col>30</xdr:col>
      <xdr:colOff>25400</xdr:colOff>
      <xdr:row>37</xdr:row>
      <xdr:rowOff>335915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74606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15875</xdr:rowOff>
    </xdr:from>
    <xdr:ext cx="75819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588000" y="594042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71,336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273050</xdr:rowOff>
    </xdr:from>
    <xdr:to>
      <xdr:col>30</xdr:col>
      <xdr:colOff>25400</xdr:colOff>
      <xdr:row>33</xdr:row>
      <xdr:rowOff>273050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619760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325120</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871720" y="6249670"/>
          <a:ext cx="63246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311785</xdr:rowOff>
    </xdr:from>
    <xdr:ext cx="75819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588000" y="692213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340360</xdr:rowOff>
    </xdr:from>
    <xdr:to>
      <xdr:col>29</xdr:col>
      <xdr:colOff>177800</xdr:colOff>
      <xdr:row>36</xdr:row>
      <xdr:rowOff>98425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53380" y="69507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325120</xdr:rowOff>
    </xdr:from>
    <xdr:to>
      <xdr:col>26</xdr:col>
      <xdr:colOff>50800</xdr:colOff>
      <xdr:row>34</xdr:row>
      <xdr:rowOff>56515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193540" y="6249670"/>
          <a:ext cx="67818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31115</xdr:rowOff>
    </xdr:from>
    <xdr:to>
      <xdr:col>26</xdr:col>
      <xdr:colOff>101600</xdr:colOff>
      <xdr:row>36</xdr:row>
      <xdr:rowOff>132715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2092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117475</xdr:rowOff>
    </xdr:from>
    <xdr:ext cx="73279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00880" y="7070725"/>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313055</xdr:rowOff>
    </xdr:from>
    <xdr:to>
      <xdr:col>22</xdr:col>
      <xdr:colOff>114300</xdr:colOff>
      <xdr:row>34</xdr:row>
      <xdr:rowOff>56515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515360" y="6237605"/>
          <a:ext cx="67818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71120</xdr:rowOff>
    </xdr:from>
    <xdr:to>
      <xdr:col>22</xdr:col>
      <xdr:colOff>165100</xdr:colOff>
      <xdr:row>37</xdr:row>
      <xdr:rowOff>1270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4274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157480</xdr:rowOff>
    </xdr:from>
    <xdr:ext cx="762000" cy="25463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22700" y="7110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313055</xdr:rowOff>
    </xdr:from>
    <xdr:to>
      <xdr:col>18</xdr:col>
      <xdr:colOff>177800</xdr:colOff>
      <xdr:row>33</xdr:row>
      <xdr:rowOff>330835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832100" y="6237605"/>
          <a:ext cx="6832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32385</xdr:rowOff>
    </xdr:from>
    <xdr:to>
      <xdr:col>19</xdr:col>
      <xdr:colOff>38100</xdr:colOff>
      <xdr:row>36</xdr:row>
      <xdr:rowOff>133985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64560" y="698563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118745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4452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7813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137160</xdr:rowOff>
    </xdr:from>
    <xdr:ext cx="75819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1260" y="7090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819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99000" y="796036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819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59380" y="796036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5080</xdr:rowOff>
    </xdr:from>
    <xdr:to>
      <xdr:col>29</xdr:col>
      <xdr:colOff>177800</xdr:colOff>
      <xdr:row>34</xdr:row>
      <xdr:rowOff>106045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53380" y="6272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256540</xdr:rowOff>
    </xdr:from>
    <xdr:ext cx="75819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588000" y="618109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274320</xdr:rowOff>
    </xdr:from>
    <xdr:to>
      <xdr:col>26</xdr:col>
      <xdr:colOff>101600</xdr:colOff>
      <xdr:row>34</xdr:row>
      <xdr:rowOff>33655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20920" y="6198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44450</xdr:rowOff>
    </xdr:from>
    <xdr:ext cx="732790" cy="25273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00880" y="5969000"/>
          <a:ext cx="7327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5080</xdr:rowOff>
    </xdr:from>
    <xdr:to>
      <xdr:col>22</xdr:col>
      <xdr:colOff>165100</xdr:colOff>
      <xdr:row>34</xdr:row>
      <xdr:rowOff>107315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4274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116840</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22700" y="6041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262255</xdr:rowOff>
    </xdr:from>
    <xdr:to>
      <xdr:col>19</xdr:col>
      <xdr:colOff>38100</xdr:colOff>
      <xdr:row>34</xdr:row>
      <xdr:rowOff>21590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64560" y="618680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31115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44520" y="595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279400</xdr:rowOff>
    </xdr:from>
    <xdr:to>
      <xdr:col>15</xdr:col>
      <xdr:colOff>101600</xdr:colOff>
      <xdr:row>34</xdr:row>
      <xdr:rowOff>38735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7813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48260</xdr:rowOff>
    </xdr:from>
    <xdr:ext cx="75819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61260" y="597281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6098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162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5630"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162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6098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57785</xdr:rowOff>
    </xdr:from>
    <xdr:to>
      <xdr:col>24</xdr:col>
      <xdr:colOff>62865</xdr:colOff>
      <xdr:row>39</xdr:row>
      <xdr:rowOff>11430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2012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15240</xdr:rowOff>
    </xdr:from>
    <xdr:ext cx="534670" cy="2641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701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11430</xdr:rowOff>
    </xdr:from>
    <xdr:to>
      <xdr:col>24</xdr:col>
      <xdr:colOff>152400</xdr:colOff>
      <xdr:row>39</xdr:row>
      <xdr:rowOff>11430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97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3175</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752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180,531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57785</xdr:rowOff>
    </xdr:from>
    <xdr:to>
      <xdr:col>24</xdr:col>
      <xdr:colOff>152400</xdr:colOff>
      <xdr:row>30</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20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53975</xdr:rowOff>
    </xdr:from>
    <xdr:to>
      <xdr:col>24</xdr:col>
      <xdr:colOff>63500</xdr:colOff>
      <xdr:row>32</xdr:row>
      <xdr:rowOff>171450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5540375"/>
          <a:ext cx="8128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97790</xdr:rowOff>
    </xdr:from>
    <xdr:ext cx="598805" cy="26289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09854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119380</xdr:rowOff>
    </xdr:from>
    <xdr:to>
      <xdr:col>24</xdr:col>
      <xdr:colOff>114300</xdr:colOff>
      <xdr:row>36</xdr:row>
      <xdr:rowOff>47625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20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171450</xdr:rowOff>
    </xdr:from>
    <xdr:to>
      <xdr:col>19</xdr:col>
      <xdr:colOff>177800</xdr:colOff>
      <xdr:row>33</xdr:row>
      <xdr:rowOff>36195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657850"/>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142240</xdr:rowOff>
    </xdr:from>
    <xdr:to>
      <xdr:col>20</xdr:col>
      <xdr:colOff>38100</xdr:colOff>
      <xdr:row>36</xdr:row>
      <xdr:rowOff>70485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1429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61595</xdr:rowOff>
    </xdr:from>
    <xdr:ext cx="594995" cy="2654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623379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36195</xdr:rowOff>
    </xdr:from>
    <xdr:to>
      <xdr:col>15</xdr:col>
      <xdr:colOff>50800</xdr:colOff>
      <xdr:row>34</xdr:row>
      <xdr:rowOff>74930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694045"/>
          <a:ext cx="8636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116840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184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107315</xdr:rowOff>
    </xdr:from>
    <xdr:ext cx="530860" cy="26479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74925" y="627951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54610</xdr:rowOff>
    </xdr:from>
    <xdr:to>
      <xdr:col>10</xdr:col>
      <xdr:colOff>114300</xdr:colOff>
      <xdr:row>34</xdr:row>
      <xdr:rowOff>74930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04900" y="588391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70485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314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61595</xdr:rowOff>
    </xdr:from>
    <xdr:ext cx="534670" cy="26543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40524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160655</xdr:rowOff>
    </xdr:from>
    <xdr:to>
      <xdr:col>6</xdr:col>
      <xdr:colOff>38100</xdr:colOff>
      <xdr:row>37</xdr:row>
      <xdr:rowOff>88900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3328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80010</xdr:rowOff>
    </xdr:from>
    <xdr:ext cx="530860" cy="2647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4236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819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819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1905</xdr:rowOff>
    </xdr:from>
    <xdr:to>
      <xdr:col>24</xdr:col>
      <xdr:colOff>114300</xdr:colOff>
      <xdr:row>32</xdr:row>
      <xdr:rowOff>105410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488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25400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3403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119380</xdr:rowOff>
    </xdr:from>
    <xdr:to>
      <xdr:col>20</xdr:col>
      <xdr:colOff>38100</xdr:colOff>
      <xdr:row>33</xdr:row>
      <xdr:rowOff>47625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6057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65405</xdr:rowOff>
    </xdr:from>
    <xdr:ext cx="594995" cy="26162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38035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160020</xdr:rowOff>
    </xdr:from>
    <xdr:to>
      <xdr:col>15</xdr:col>
      <xdr:colOff>101600</xdr:colOff>
      <xdr:row>33</xdr:row>
      <xdr:rowOff>88265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646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104775</xdr:rowOff>
    </xdr:from>
    <xdr:ext cx="598805" cy="2647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4197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22860</xdr:rowOff>
    </xdr:from>
    <xdr:to>
      <xdr:col>10</xdr:col>
      <xdr:colOff>165100</xdr:colOff>
      <xdr:row>34</xdr:row>
      <xdr:rowOff>126365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58521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143510</xdr:rowOff>
    </xdr:from>
    <xdr:ext cx="594995" cy="26289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73860" y="562991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2540</xdr:rowOff>
    </xdr:from>
    <xdr:to>
      <xdr:col>6</xdr:col>
      <xdr:colOff>38100</xdr:colOff>
      <xdr:row>34</xdr:row>
      <xdr:rowOff>106045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58318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123825</xdr:rowOff>
    </xdr:from>
    <xdr:ext cx="594995" cy="2616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0260" y="561022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162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793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6098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4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105410</xdr:rowOff>
    </xdr:from>
    <xdr:to>
      <xdr:col>24</xdr:col>
      <xdr:colOff>62865</xdr:colOff>
      <xdr:row>57</xdr:row>
      <xdr:rowOff>161290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511675" y="8849360"/>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164465</xdr:rowOff>
    </xdr:from>
    <xdr:ext cx="534670" cy="26479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564380" y="99371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60,266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9933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50800</xdr:rowOff>
    </xdr:from>
    <xdr:ext cx="598805" cy="26479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564380" y="86233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344,470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105410</xdr:rowOff>
    </xdr:from>
    <xdr:to>
      <xdr:col>24</xdr:col>
      <xdr:colOff>152400</xdr:colOff>
      <xdr:row>51</xdr:row>
      <xdr:rowOff>105410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29760" y="8849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120650</xdr:rowOff>
    </xdr:from>
    <xdr:to>
      <xdr:col>24</xdr:col>
      <xdr:colOff>63500</xdr:colOff>
      <xdr:row>56</xdr:row>
      <xdr:rowOff>128270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00780" y="97218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88900</xdr:rowOff>
    </xdr:from>
    <xdr:ext cx="598805" cy="26098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564380" y="9690100"/>
          <a:ext cx="59880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39370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46278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120650</xdr:rowOff>
    </xdr:from>
    <xdr:to>
      <xdr:col>19</xdr:col>
      <xdr:colOff>177800</xdr:colOff>
      <xdr:row>56</xdr:row>
      <xdr:rowOff>170815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832100" y="972185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137795</xdr:rowOff>
    </xdr:from>
    <xdr:to>
      <xdr:col>20</xdr:col>
      <xdr:colOff>38100</xdr:colOff>
      <xdr:row>57</xdr:row>
      <xdr:rowOff>66675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649980" y="97389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57150</xdr:rowOff>
    </xdr:from>
    <xdr:ext cx="530860" cy="26479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38525" y="98298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170815</xdr:rowOff>
    </xdr:from>
    <xdr:to>
      <xdr:col>15</xdr:col>
      <xdr:colOff>50800</xdr:colOff>
      <xdr:row>57</xdr:row>
      <xdr:rowOff>6985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968500" y="977201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167640</xdr:rowOff>
    </xdr:from>
    <xdr:to>
      <xdr:col>15</xdr:col>
      <xdr:colOff>101600</xdr:colOff>
      <xdr:row>57</xdr:row>
      <xdr:rowOff>95885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781300" y="9768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86995</xdr:rowOff>
    </xdr:from>
    <xdr:ext cx="530860" cy="2622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574925" y="985964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6985</xdr:rowOff>
    </xdr:from>
    <xdr:to>
      <xdr:col>10</xdr:col>
      <xdr:colOff>114300</xdr:colOff>
      <xdr:row>57</xdr:row>
      <xdr:rowOff>17780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04900" y="97796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138430</xdr:rowOff>
    </xdr:from>
    <xdr:to>
      <xdr:col>10</xdr:col>
      <xdr:colOff>165100</xdr:colOff>
      <xdr:row>57</xdr:row>
      <xdr:rowOff>66675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17700" y="9739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57785</xdr:rowOff>
    </xdr:from>
    <xdr:ext cx="534670" cy="26479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06245" y="98304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10160</xdr:rowOff>
    </xdr:from>
    <xdr:to>
      <xdr:col>6</xdr:col>
      <xdr:colOff>38100</xdr:colOff>
      <xdr:row>57</xdr:row>
      <xdr:rowOff>114300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54100" y="9782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104775</xdr:rowOff>
    </xdr:from>
    <xdr:ext cx="53086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42645" y="98774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819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32816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819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4668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76835</xdr:rowOff>
    </xdr:from>
    <xdr:to>
      <xdr:col>24</xdr:col>
      <xdr:colOff>114300</xdr:colOff>
      <xdr:row>57</xdr:row>
      <xdr:rowOff>5080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46278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100330</xdr:rowOff>
    </xdr:from>
    <xdr:ext cx="598805" cy="26162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564380" y="953008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67945</xdr:rowOff>
    </xdr:from>
    <xdr:to>
      <xdr:col>20</xdr:col>
      <xdr:colOff>38100</xdr:colOff>
      <xdr:row>56</xdr:row>
      <xdr:rowOff>171450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649980" y="96691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13335</xdr:rowOff>
    </xdr:from>
    <xdr:ext cx="594995" cy="26416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06140" y="944308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118745</xdr:rowOff>
    </xdr:from>
    <xdr:to>
      <xdr:col>15</xdr:col>
      <xdr:colOff>101600</xdr:colOff>
      <xdr:row>57</xdr:row>
      <xdr:rowOff>47625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781300" y="97199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64770</xdr:rowOff>
    </xdr:from>
    <xdr:ext cx="598805" cy="26162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542540" y="949452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129540</xdr:rowOff>
    </xdr:from>
    <xdr:to>
      <xdr:col>10</xdr:col>
      <xdr:colOff>165100</xdr:colOff>
      <xdr:row>57</xdr:row>
      <xdr:rowOff>58420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177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75565</xdr:rowOff>
    </xdr:from>
    <xdr:ext cx="534670" cy="26225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06245" y="95053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140970</xdr:rowOff>
    </xdr:from>
    <xdr:to>
      <xdr:col>6</xdr:col>
      <xdr:colOff>38100</xdr:colOff>
      <xdr:row>57</xdr:row>
      <xdr:rowOff>69215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54100" y="97421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86360</xdr:rowOff>
    </xdr:from>
    <xdr:ext cx="530860" cy="26289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42645" y="95161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8920" cy="2647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02920" y="1350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6098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317752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134620</xdr:rowOff>
    </xdr:from>
    <xdr:to>
      <xdr:col>28</xdr:col>
      <xdr:colOff>114300</xdr:colOff>
      <xdr:row>75</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628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7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5425" y="12195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38735</xdr:rowOff>
    </xdr:from>
    <xdr:ext cx="531495" cy="2654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25425" y="11868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6098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25425" y="11543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10795</xdr:rowOff>
    </xdr:from>
    <xdr:to>
      <xdr:col>24</xdr:col>
      <xdr:colOff>62865</xdr:colOff>
      <xdr:row>79</xdr:row>
      <xdr:rowOff>100965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11675" y="12012295"/>
          <a:ext cx="1270" cy="1633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104775</xdr:rowOff>
    </xdr:from>
    <xdr:ext cx="249555" cy="26479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6438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100965</xdr:rowOff>
    </xdr:from>
    <xdr:to>
      <xdr:col>24</xdr:col>
      <xdr:colOff>152400</xdr:colOff>
      <xdr:row>79</xdr:row>
      <xdr:rowOff>100965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29760" y="13645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132080</xdr:rowOff>
    </xdr:from>
    <xdr:ext cx="534670" cy="26289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64380" y="117906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10795</xdr:rowOff>
    </xdr:from>
    <xdr:to>
      <xdr:col>24</xdr:col>
      <xdr:colOff>152400</xdr:colOff>
      <xdr:row>70</xdr:row>
      <xdr:rowOff>10795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29760" y="12012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18415</xdr:rowOff>
    </xdr:from>
    <xdr:to>
      <xdr:col>24</xdr:col>
      <xdr:colOff>63500</xdr:colOff>
      <xdr:row>79</xdr:row>
      <xdr:rowOff>83185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00780" y="1356296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6289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64380" y="1315085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25400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62780" y="132981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18415</xdr:rowOff>
    </xdr:from>
    <xdr:to>
      <xdr:col>19</xdr:col>
      <xdr:colOff>177800</xdr:colOff>
      <xdr:row>79</xdr:row>
      <xdr:rowOff>38735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32100" y="1356296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71120</xdr:rowOff>
    </xdr:from>
    <xdr:to>
      <xdr:col>20</xdr:col>
      <xdr:colOff>38100</xdr:colOff>
      <xdr:row>78</xdr:row>
      <xdr:rowOff>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49980" y="132727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16510</xdr:rowOff>
    </xdr:from>
    <xdr:ext cx="469900" cy="2647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70910" y="130467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38735</xdr:rowOff>
    </xdr:from>
    <xdr:to>
      <xdr:col>15</xdr:col>
      <xdr:colOff>50800</xdr:colOff>
      <xdr:row>79</xdr:row>
      <xdr:rowOff>73660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968500" y="1358328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1905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781300" y="13274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19050</xdr:rowOff>
    </xdr:from>
    <xdr:ext cx="466090" cy="26162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02230" y="13049250"/>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73660</xdr:rowOff>
    </xdr:from>
    <xdr:to>
      <xdr:col>10</xdr:col>
      <xdr:colOff>114300</xdr:colOff>
      <xdr:row>79</xdr:row>
      <xdr:rowOff>78105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04900" y="136182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19685</xdr:rowOff>
    </xdr:from>
    <xdr:to>
      <xdr:col>10</xdr:col>
      <xdr:colOff>165100</xdr:colOff>
      <xdr:row>78</xdr:row>
      <xdr:rowOff>123825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17700" y="133927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140335</xdr:rowOff>
    </xdr:from>
    <xdr:ext cx="46609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38630" y="1317053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171450</xdr:rowOff>
    </xdr:from>
    <xdr:to>
      <xdr:col>6</xdr:col>
      <xdr:colOff>38100</xdr:colOff>
      <xdr:row>78</xdr:row>
      <xdr:rowOff>102870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54100" y="1337310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119380</xdr:rowOff>
    </xdr:from>
    <xdr:ext cx="469900" cy="26543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75030" y="131495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819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2816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819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668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31115</xdr:rowOff>
    </xdr:from>
    <xdr:to>
      <xdr:col>24</xdr:col>
      <xdr:colOff>114300</xdr:colOff>
      <xdr:row>79</xdr:row>
      <xdr:rowOff>135255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62780" y="13575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119380</xdr:rowOff>
    </xdr:from>
    <xdr:ext cx="378460" cy="26543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64380" y="1349248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141605</xdr:rowOff>
    </xdr:from>
    <xdr:to>
      <xdr:col>20</xdr:col>
      <xdr:colOff>38100</xdr:colOff>
      <xdr:row>79</xdr:row>
      <xdr:rowOff>69850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49980" y="135147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60960</xdr:rowOff>
    </xdr:from>
    <xdr:ext cx="469900" cy="26543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70910" y="136055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161925</xdr:rowOff>
    </xdr:from>
    <xdr:to>
      <xdr:col>15</xdr:col>
      <xdr:colOff>101600</xdr:colOff>
      <xdr:row>79</xdr:row>
      <xdr:rowOff>90805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781300" y="13535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81915</xdr:rowOff>
    </xdr:from>
    <xdr:ext cx="466090" cy="2647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02230" y="136264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22225</xdr:rowOff>
    </xdr:from>
    <xdr:to>
      <xdr:col>10</xdr:col>
      <xdr:colOff>165100</xdr:colOff>
      <xdr:row>79</xdr:row>
      <xdr:rowOff>125730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17700" y="13566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116840</xdr:rowOff>
    </xdr:from>
    <xdr:ext cx="378460" cy="26479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66139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26035</xdr:rowOff>
    </xdr:from>
    <xdr:to>
      <xdr:col>6</xdr:col>
      <xdr:colOff>38100</xdr:colOff>
      <xdr:row>79</xdr:row>
      <xdr:rowOff>129540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54100" y="135705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121285</xdr:rowOff>
    </xdr:from>
    <xdr:ext cx="378460" cy="2622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20750" y="1366583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2542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098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2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171450</xdr:rowOff>
    </xdr:from>
    <xdr:to>
      <xdr:col>24</xdr:col>
      <xdr:colOff>62865</xdr:colOff>
      <xdr:row>98</xdr:row>
      <xdr:rowOff>152400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511675" y="156019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156210</xdr:rowOff>
    </xdr:from>
    <xdr:ext cx="534670" cy="25527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564380" y="16958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152400</xdr:rowOff>
    </xdr:from>
    <xdr:to>
      <xdr:col>24</xdr:col>
      <xdr:colOff>152400</xdr:colOff>
      <xdr:row>98</xdr:row>
      <xdr:rowOff>152400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29760" y="16954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116840</xdr:rowOff>
    </xdr:from>
    <xdr:ext cx="598805" cy="26416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564380" y="153758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171450</xdr:rowOff>
    </xdr:from>
    <xdr:to>
      <xdr:col>24</xdr:col>
      <xdr:colOff>152400</xdr:colOff>
      <xdr:row>90</xdr:row>
      <xdr:rowOff>171450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429760" y="1560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61595</xdr:rowOff>
    </xdr:from>
    <xdr:to>
      <xdr:col>24</xdr:col>
      <xdr:colOff>63500</xdr:colOff>
      <xdr:row>96</xdr:row>
      <xdr:rowOff>67310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00780" y="16349345"/>
          <a:ext cx="8128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20955</xdr:rowOff>
    </xdr:from>
    <xdr:ext cx="534670" cy="25527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564380" y="163087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169545</xdr:rowOff>
    </xdr:from>
    <xdr:to>
      <xdr:col>24</xdr:col>
      <xdr:colOff>114300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46278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61595</xdr:rowOff>
    </xdr:from>
    <xdr:to>
      <xdr:col>19</xdr:col>
      <xdr:colOff>177800</xdr:colOff>
      <xdr:row>97</xdr:row>
      <xdr:rowOff>148590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832100" y="16349345"/>
          <a:ext cx="86868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649980" y="16283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114300</xdr:rowOff>
    </xdr:from>
    <xdr:ext cx="53086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38525" y="1605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117475</xdr:rowOff>
    </xdr:from>
    <xdr:to>
      <xdr:col>15</xdr:col>
      <xdr:colOff>50800</xdr:colOff>
      <xdr:row>97</xdr:row>
      <xdr:rowOff>148590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968500" y="1674812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156210</xdr:rowOff>
    </xdr:from>
    <xdr:to>
      <xdr:col>15</xdr:col>
      <xdr:colOff>101600</xdr:colOff>
      <xdr:row>97</xdr:row>
      <xdr:rowOff>86360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7813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102870</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574925" y="16390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117475</xdr:rowOff>
    </xdr:from>
    <xdr:to>
      <xdr:col>10</xdr:col>
      <xdr:colOff>114300</xdr:colOff>
      <xdr:row>97</xdr:row>
      <xdr:rowOff>153035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04900" y="1674812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26670</xdr:rowOff>
    </xdr:from>
    <xdr:to>
      <xdr:col>10</xdr:col>
      <xdr:colOff>165100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17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144780</xdr:rowOff>
    </xdr:from>
    <xdr:ext cx="534670" cy="25527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06245" y="16432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54100" y="16673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161290</xdr:rowOff>
    </xdr:from>
    <xdr:ext cx="5308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2645" y="16449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19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328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668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16510</xdr:rowOff>
    </xdr:from>
    <xdr:to>
      <xdr:col>24</xdr:col>
      <xdr:colOff>114300</xdr:colOff>
      <xdr:row>96</xdr:row>
      <xdr:rowOff>118110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46278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166370</xdr:rowOff>
    </xdr:from>
    <xdr:ext cx="534670" cy="25527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564380" y="164541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10795</xdr:rowOff>
    </xdr:from>
    <xdr:to>
      <xdr:col>20</xdr:col>
      <xdr:colOff>38100</xdr:colOff>
      <xdr:row>95</xdr:row>
      <xdr:rowOff>112395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649980" y="16298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103505</xdr:rowOff>
    </xdr:from>
    <xdr:ext cx="53086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38525" y="1639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97790</xdr:rowOff>
    </xdr:from>
    <xdr:to>
      <xdr:col>15</xdr:col>
      <xdr:colOff>101600</xdr:colOff>
      <xdr:row>98</xdr:row>
      <xdr:rowOff>27940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7813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19050</xdr:rowOff>
    </xdr:from>
    <xdr:ext cx="530860"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574925" y="16821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17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159385</xdr:rowOff>
    </xdr:from>
    <xdr:ext cx="534670"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06245" y="1679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102235</xdr:rowOff>
    </xdr:from>
    <xdr:to>
      <xdr:col>6</xdr:col>
      <xdr:colOff>38100</xdr:colOff>
      <xdr:row>98</xdr:row>
      <xdr:rowOff>32385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54100" y="16732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23495</xdr:rowOff>
    </xdr:from>
    <xdr:ext cx="53086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42645" y="16825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075" cy="22796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9318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5110" cy="2647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187440" y="6515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55880</xdr:rowOff>
    </xdr:from>
    <xdr:ext cx="595630" cy="26098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60566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114300</xdr:rowOff>
    </xdr:from>
    <xdr:ext cx="595630" cy="2647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5600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171450</xdr:rowOff>
    </xdr:from>
    <xdr:ext cx="595630" cy="26479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5143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6098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4685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163830</xdr:rowOff>
    </xdr:from>
    <xdr:to>
      <xdr:col>54</xdr:col>
      <xdr:colOff>185420</xdr:colOff>
      <xdr:row>37</xdr:row>
      <xdr:rowOff>56515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198100" y="5307330"/>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60325</xdr:rowOff>
    </xdr:from>
    <xdr:ext cx="530860" cy="26479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248900" y="64039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55,932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56515</xdr:rowOff>
    </xdr:from>
    <xdr:to>
      <xdr:col>55</xdr:col>
      <xdr:colOff>88900</xdr:colOff>
      <xdr:row>37</xdr:row>
      <xdr:rowOff>56515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114280" y="6400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109855</xdr:rowOff>
    </xdr:from>
    <xdr:ext cx="594995" cy="26225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248900" y="508190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295,385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163830</xdr:rowOff>
    </xdr:from>
    <xdr:to>
      <xdr:col>55</xdr:col>
      <xdr:colOff>88900</xdr:colOff>
      <xdr:row>30</xdr:row>
      <xdr:rowOff>163830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114280" y="5307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9525</xdr:rowOff>
    </xdr:from>
    <xdr:to>
      <xdr:col>55</xdr:col>
      <xdr:colOff>0</xdr:colOff>
      <xdr:row>34</xdr:row>
      <xdr:rowOff>27940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385300" y="58388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4995" cy="26416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248900" y="6038215"/>
          <a:ext cx="59499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59690</xdr:rowOff>
    </xdr:from>
    <xdr:to>
      <xdr:col>55</xdr:col>
      <xdr:colOff>50800</xdr:colOff>
      <xdr:row>35</xdr:row>
      <xdr:rowOff>163195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152380" y="60604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102870</xdr:rowOff>
    </xdr:from>
    <xdr:to>
      <xdr:col>50</xdr:col>
      <xdr:colOff>114300</xdr:colOff>
      <xdr:row>34</xdr:row>
      <xdr:rowOff>27940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521700" y="5417820"/>
          <a:ext cx="8636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105410</xdr:rowOff>
    </xdr:from>
    <xdr:to>
      <xdr:col>50</xdr:col>
      <xdr:colOff>165100</xdr:colOff>
      <xdr:row>36</xdr:row>
      <xdr:rowOff>34290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334500" y="610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25400</xdr:rowOff>
    </xdr:from>
    <xdr:ext cx="594995" cy="26479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090660" y="61976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102870</xdr:rowOff>
    </xdr:from>
    <xdr:to>
      <xdr:col>45</xdr:col>
      <xdr:colOff>177800</xdr:colOff>
      <xdr:row>34</xdr:row>
      <xdr:rowOff>143510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653020" y="5417820"/>
          <a:ext cx="86868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127000</xdr:rowOff>
    </xdr:from>
    <xdr:to>
      <xdr:col>46</xdr:col>
      <xdr:colOff>38100</xdr:colOff>
      <xdr:row>33</xdr:row>
      <xdr:rowOff>55880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470900" y="56134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46990</xdr:rowOff>
    </xdr:from>
    <xdr:ext cx="594995" cy="26479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227060" y="570484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122555</xdr:rowOff>
    </xdr:from>
    <xdr:to>
      <xdr:col>41</xdr:col>
      <xdr:colOff>50800</xdr:colOff>
      <xdr:row>34</xdr:row>
      <xdr:rowOff>143510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789420" y="595185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106680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602220" y="6175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98425</xdr:rowOff>
    </xdr:from>
    <xdr:ext cx="530860" cy="2622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395845" y="627062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26035</xdr:rowOff>
    </xdr:from>
    <xdr:to>
      <xdr:col>36</xdr:col>
      <xdr:colOff>165100</xdr:colOff>
      <xdr:row>36</xdr:row>
      <xdr:rowOff>129540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738620" y="61982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121285</xdr:rowOff>
    </xdr:from>
    <xdr:ext cx="534670" cy="2622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527165" y="62934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8190" cy="2647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4676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132715</xdr:rowOff>
    </xdr:from>
    <xdr:to>
      <xdr:col>55</xdr:col>
      <xdr:colOff>50800</xdr:colOff>
      <xdr:row>34</xdr:row>
      <xdr:rowOff>60960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152380" y="57905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156210</xdr:rowOff>
    </xdr:from>
    <xdr:ext cx="594995" cy="26162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248900" y="564261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178,620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151130</xdr:rowOff>
    </xdr:from>
    <xdr:to>
      <xdr:col>50</xdr:col>
      <xdr:colOff>165100</xdr:colOff>
      <xdr:row>34</xdr:row>
      <xdr:rowOff>80010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334500" y="5808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96520</xdr:rowOff>
    </xdr:from>
    <xdr:ext cx="594995" cy="26543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090660" y="558292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50165</xdr:rowOff>
    </xdr:from>
    <xdr:to>
      <xdr:col>46</xdr:col>
      <xdr:colOff>38100</xdr:colOff>
      <xdr:row>31</xdr:row>
      <xdr:rowOff>154940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470900" y="536511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171450</xdr:rowOff>
    </xdr:from>
    <xdr:ext cx="594995" cy="26479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227060" y="51435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91440</xdr:rowOff>
    </xdr:from>
    <xdr:to>
      <xdr:col>41</xdr:col>
      <xdr:colOff>101600</xdr:colOff>
      <xdr:row>35</xdr:row>
      <xdr:rowOff>20320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602220" y="592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36830</xdr:rowOff>
    </xdr:from>
    <xdr:ext cx="598805" cy="2641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363460" y="569468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69850</xdr:rowOff>
    </xdr:from>
    <xdr:to>
      <xdr:col>36</xdr:col>
      <xdr:colOff>165100</xdr:colOff>
      <xdr:row>34</xdr:row>
      <xdr:rowOff>171450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73862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15240</xdr:rowOff>
    </xdr:from>
    <xdr:ext cx="594995" cy="26416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494780" y="567309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075" cy="22796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9318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5110" cy="2647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18744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147320</xdr:rowOff>
    </xdr:from>
    <xdr:ext cx="595630" cy="26098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974852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163830</xdr:rowOff>
    </xdr:from>
    <xdr:ext cx="595630" cy="2654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5089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6098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50890" y="8114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95250</xdr:rowOff>
    </xdr:from>
    <xdr:to>
      <xdr:col>54</xdr:col>
      <xdr:colOff>185420</xdr:colOff>
      <xdr:row>59</xdr:row>
      <xdr:rowOff>31115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198100" y="866775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34925</xdr:rowOff>
    </xdr:from>
    <xdr:ext cx="530860" cy="26416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248900" y="1015047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31115</xdr:rowOff>
    </xdr:from>
    <xdr:to>
      <xdr:col>55</xdr:col>
      <xdr:colOff>88900</xdr:colOff>
      <xdr:row>59</xdr:row>
      <xdr:rowOff>31115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114280" y="10146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41275</xdr:rowOff>
    </xdr:from>
    <xdr:ext cx="594995" cy="26225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248900" y="844232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474,108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95250</xdr:rowOff>
    </xdr:from>
    <xdr:to>
      <xdr:col>55</xdr:col>
      <xdr:colOff>88900</xdr:colOff>
      <xdr:row>50</xdr:row>
      <xdr:rowOff>95250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114280" y="8667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2540</xdr:rowOff>
    </xdr:from>
    <xdr:to>
      <xdr:col>55</xdr:col>
      <xdr:colOff>0</xdr:colOff>
      <xdr:row>58</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385300" y="9432290"/>
          <a:ext cx="8128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105410</xdr:rowOff>
    </xdr:from>
    <xdr:ext cx="530860" cy="26479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248900" y="9706610"/>
          <a:ext cx="5308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82550</xdr:rowOff>
    </xdr:from>
    <xdr:to>
      <xdr:col>55</xdr:col>
      <xdr:colOff>50800</xdr:colOff>
      <xdr:row>58</xdr:row>
      <xdr:rowOff>10795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152380" y="98552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2540</xdr:rowOff>
    </xdr:from>
    <xdr:to>
      <xdr:col>50</xdr:col>
      <xdr:colOff>114300</xdr:colOff>
      <xdr:row>55</xdr:row>
      <xdr:rowOff>96520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521700" y="9432290"/>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113030</xdr:rowOff>
    </xdr:from>
    <xdr:to>
      <xdr:col>50</xdr:col>
      <xdr:colOff>165100</xdr:colOff>
      <xdr:row>58</xdr:row>
      <xdr:rowOff>41910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334500" y="9885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32385</xdr:rowOff>
    </xdr:from>
    <xdr:ext cx="534670" cy="26098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123045" y="997648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96520</xdr:rowOff>
    </xdr:from>
    <xdr:to>
      <xdr:col>45</xdr:col>
      <xdr:colOff>177800</xdr:colOff>
      <xdr:row>57</xdr:row>
      <xdr:rowOff>106680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653020" y="9526270"/>
          <a:ext cx="86868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11430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470900" y="98558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30860" cy="2647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259445" y="99466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83185</xdr:rowOff>
    </xdr:from>
    <xdr:to>
      <xdr:col>41</xdr:col>
      <xdr:colOff>50800</xdr:colOff>
      <xdr:row>57</xdr:row>
      <xdr:rowOff>106680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789420" y="985583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87630</xdr:rowOff>
    </xdr:from>
    <xdr:to>
      <xdr:col>41</xdr:col>
      <xdr:colOff>101600</xdr:colOff>
      <xdr:row>58</xdr:row>
      <xdr:rowOff>15875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602220" y="9860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7620</xdr:rowOff>
    </xdr:from>
    <xdr:ext cx="530860" cy="26162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395845" y="995172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38100</xdr:rowOff>
    </xdr:from>
    <xdr:to>
      <xdr:col>36</xdr:col>
      <xdr:colOff>165100</xdr:colOff>
      <xdr:row>57</xdr:row>
      <xdr:rowOff>142240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738620" y="9810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133350</xdr:rowOff>
    </xdr:from>
    <xdr:ext cx="594995" cy="26162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494780" y="990600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8190" cy="26479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4676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130810</xdr:rowOff>
    </xdr:from>
    <xdr:to>
      <xdr:col>55</xdr:col>
      <xdr:colOff>50800</xdr:colOff>
      <xdr:row>58</xdr:row>
      <xdr:rowOff>59690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152380" y="99034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109220</xdr:rowOff>
    </xdr:from>
    <xdr:ext cx="530860" cy="26289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248900" y="988187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125730</xdr:rowOff>
    </xdr:from>
    <xdr:to>
      <xdr:col>50</xdr:col>
      <xdr:colOff>165100</xdr:colOff>
      <xdr:row>55</xdr:row>
      <xdr:rowOff>54610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334500" y="9384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71120</xdr:rowOff>
    </xdr:from>
    <xdr:ext cx="594995" cy="26416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090660" y="915797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45085</xdr:rowOff>
    </xdr:from>
    <xdr:to>
      <xdr:col>46</xdr:col>
      <xdr:colOff>38100</xdr:colOff>
      <xdr:row>55</xdr:row>
      <xdr:rowOff>148590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470900" y="94748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166370</xdr:rowOff>
    </xdr:from>
    <xdr:ext cx="594995" cy="26289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227060" y="925322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55245</xdr:rowOff>
    </xdr:from>
    <xdr:to>
      <xdr:col>41</xdr:col>
      <xdr:colOff>101600</xdr:colOff>
      <xdr:row>57</xdr:row>
      <xdr:rowOff>159385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02220" y="98278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635</xdr:rowOff>
    </xdr:from>
    <xdr:ext cx="598805" cy="26479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363460" y="96018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31115</xdr:rowOff>
    </xdr:from>
    <xdr:to>
      <xdr:col>36</xdr:col>
      <xdr:colOff>165100</xdr:colOff>
      <xdr:row>57</xdr:row>
      <xdr:rowOff>135255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738620" y="98037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151765</xdr:rowOff>
    </xdr:from>
    <xdr:ext cx="594995" cy="26416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494780" y="958151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075" cy="22796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9318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5110" cy="2647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187440" y="1337310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55880</xdr:rowOff>
    </xdr:from>
    <xdr:ext cx="595630" cy="26098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29146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114300</xdr:rowOff>
    </xdr:from>
    <xdr:ext cx="595630" cy="2647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85089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5630" cy="26479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85089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6098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850890" y="11543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63500</xdr:rowOff>
    </xdr:from>
    <xdr:to>
      <xdr:col>54</xdr:col>
      <xdr:colOff>185420</xdr:colOff>
      <xdr:row>78</xdr:row>
      <xdr:rowOff>143510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198100" y="12065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146685</xdr:rowOff>
    </xdr:from>
    <xdr:ext cx="245745" cy="26098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248900" y="1351978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143510</xdr:rowOff>
    </xdr:from>
    <xdr:to>
      <xdr:col>55</xdr:col>
      <xdr:colOff>88900</xdr:colOff>
      <xdr:row>78</xdr:row>
      <xdr:rowOff>143510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1428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9525</xdr:rowOff>
    </xdr:from>
    <xdr:ext cx="594995" cy="26162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248900" y="11839575"/>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317,015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63500</xdr:rowOff>
    </xdr:from>
    <xdr:to>
      <xdr:col>55</xdr:col>
      <xdr:colOff>88900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114280" y="1206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36830</xdr:rowOff>
    </xdr:from>
    <xdr:to>
      <xdr:col>55</xdr:col>
      <xdr:colOff>0</xdr:colOff>
      <xdr:row>78</xdr:row>
      <xdr:rowOff>138430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85300" y="12724130"/>
          <a:ext cx="81280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147955</xdr:rowOff>
    </xdr:from>
    <xdr:ext cx="530860" cy="26098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248900" y="13178155"/>
          <a:ext cx="53086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124460</xdr:rowOff>
    </xdr:from>
    <xdr:to>
      <xdr:col>55</xdr:col>
      <xdr:colOff>50800</xdr:colOff>
      <xdr:row>78</xdr:row>
      <xdr:rowOff>53340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152380" y="13326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36830</xdr:rowOff>
    </xdr:from>
    <xdr:to>
      <xdr:col>50</xdr:col>
      <xdr:colOff>114300</xdr:colOff>
      <xdr:row>74</xdr:row>
      <xdr:rowOff>66040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521700" y="1272413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153035</xdr:rowOff>
    </xdr:from>
    <xdr:to>
      <xdr:col>50</xdr:col>
      <xdr:colOff>165100</xdr:colOff>
      <xdr:row>78</xdr:row>
      <xdr:rowOff>81915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34500" y="13354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72390</xdr:rowOff>
    </xdr:from>
    <xdr:ext cx="534670" cy="26416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123045" y="134454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66040</xdr:rowOff>
    </xdr:from>
    <xdr:to>
      <xdr:col>45</xdr:col>
      <xdr:colOff>177800</xdr:colOff>
      <xdr:row>77</xdr:row>
      <xdr:rowOff>24765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653020" y="12753340"/>
          <a:ext cx="86868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124460</xdr:rowOff>
    </xdr:from>
    <xdr:to>
      <xdr:col>46</xdr:col>
      <xdr:colOff>38100</xdr:colOff>
      <xdr:row>78</xdr:row>
      <xdr:rowOff>53340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470900" y="13326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44450</xdr:rowOff>
    </xdr:from>
    <xdr:ext cx="530860" cy="26162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259445" y="1341755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24765</xdr:rowOff>
    </xdr:from>
    <xdr:to>
      <xdr:col>41</xdr:col>
      <xdr:colOff>50800</xdr:colOff>
      <xdr:row>78</xdr:row>
      <xdr:rowOff>42545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789420" y="13226415"/>
          <a:ext cx="8636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121285</xdr:rowOff>
    </xdr:from>
    <xdr:to>
      <xdr:col>41</xdr:col>
      <xdr:colOff>101600</xdr:colOff>
      <xdr:row>78</xdr:row>
      <xdr:rowOff>48895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602220" y="13322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40640</xdr:rowOff>
    </xdr:from>
    <xdr:ext cx="530860" cy="26289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395845" y="1341374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113665</xdr:rowOff>
    </xdr:from>
    <xdr:to>
      <xdr:col>36</xdr:col>
      <xdr:colOff>165100</xdr:colOff>
      <xdr:row>78</xdr:row>
      <xdr:rowOff>42545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738620" y="13315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59055</xdr:rowOff>
    </xdr:from>
    <xdr:ext cx="534670" cy="2647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527165" y="130892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8190" cy="2647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4676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14605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152380" y="134594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171450</xdr:rowOff>
    </xdr:from>
    <xdr:ext cx="374650" cy="26479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248900" y="13373100"/>
          <a:ext cx="3746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160655</xdr:rowOff>
    </xdr:from>
    <xdr:to>
      <xdr:col>50</xdr:col>
      <xdr:colOff>165100</xdr:colOff>
      <xdr:row>74</xdr:row>
      <xdr:rowOff>88900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34500" y="12676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72</xdr:row>
      <xdr:rowOff>105410</xdr:rowOff>
    </xdr:from>
    <xdr:ext cx="594995"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090660" y="124498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13335</xdr:rowOff>
    </xdr:from>
    <xdr:to>
      <xdr:col>46</xdr:col>
      <xdr:colOff>38100</xdr:colOff>
      <xdr:row>74</xdr:row>
      <xdr:rowOff>117475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470900" y="127006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72</xdr:row>
      <xdr:rowOff>134620</xdr:rowOff>
    </xdr:from>
    <xdr:ext cx="594995" cy="26162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227060" y="1247902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147955</xdr:rowOff>
    </xdr:from>
    <xdr:to>
      <xdr:col>41</xdr:col>
      <xdr:colOff>101600</xdr:colOff>
      <xdr:row>77</xdr:row>
      <xdr:rowOff>76835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602220" y="13178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93345</xdr:rowOff>
    </xdr:from>
    <xdr:ext cx="530860" cy="26416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395845" y="129520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93980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738620" y="13366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4670" cy="26543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27165" y="1345819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075" cy="22796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9318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18744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527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63423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52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8851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5630" cy="26289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54305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098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50890" y="14972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53975</xdr:rowOff>
    </xdr:from>
    <xdr:to>
      <xdr:col>54</xdr:col>
      <xdr:colOff>185420</xdr:colOff>
      <xdr:row>98</xdr:row>
      <xdr:rowOff>120650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198100" y="15827375"/>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123825</xdr:rowOff>
    </xdr:from>
    <xdr:ext cx="466090" cy="25527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248900" y="169259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120650</xdr:rowOff>
    </xdr:from>
    <xdr:to>
      <xdr:col>55</xdr:col>
      <xdr:colOff>88900</xdr:colOff>
      <xdr:row>98</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6922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635</xdr:rowOff>
    </xdr:from>
    <xdr:ext cx="594995"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248900" y="15602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243,687</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53975</xdr:rowOff>
    </xdr:from>
    <xdr:to>
      <xdr:col>55</xdr:col>
      <xdr:colOff>88900</xdr:colOff>
      <xdr:row>92</xdr:row>
      <xdr:rowOff>53975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114280" y="15827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158750</xdr:rowOff>
    </xdr:from>
    <xdr:to>
      <xdr:col>55</xdr:col>
      <xdr:colOff>0</xdr:colOff>
      <xdr:row>97</xdr:row>
      <xdr:rowOff>90805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385300" y="16617950"/>
          <a:ext cx="8128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164465</xdr:rowOff>
    </xdr:from>
    <xdr:ext cx="53086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248900" y="1662366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14605</xdr:rowOff>
    </xdr:from>
    <xdr:to>
      <xdr:col>55</xdr:col>
      <xdr:colOff>50800</xdr:colOff>
      <xdr:row>97</xdr:row>
      <xdr:rowOff>116205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152380" y="16645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98</xdr:row>
      <xdr:rowOff>35560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521700" y="16721455"/>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39370</xdr:rowOff>
    </xdr:from>
    <xdr:to>
      <xdr:col>50</xdr:col>
      <xdr:colOff>165100</xdr:colOff>
      <xdr:row>97</xdr:row>
      <xdr:rowOff>140970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334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157480</xdr:rowOff>
    </xdr:from>
    <xdr:ext cx="534670" cy="25527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123045" y="16445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167005</xdr:rowOff>
    </xdr:from>
    <xdr:to>
      <xdr:col>45</xdr:col>
      <xdr:colOff>177800</xdr:colOff>
      <xdr:row>98</xdr:row>
      <xdr:rowOff>35560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653020" y="16797655"/>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15875</xdr:rowOff>
    </xdr:from>
    <xdr:to>
      <xdr:col>46</xdr:col>
      <xdr:colOff>38100</xdr:colOff>
      <xdr:row>97</xdr:row>
      <xdr:rowOff>117475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470900" y="16646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133985</xdr:rowOff>
    </xdr:from>
    <xdr:ext cx="530860" cy="25527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259445" y="16421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60960</xdr:rowOff>
    </xdr:from>
    <xdr:to>
      <xdr:col>41</xdr:col>
      <xdr:colOff>50800</xdr:colOff>
      <xdr:row>97</xdr:row>
      <xdr:rowOff>167005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789420" y="1669161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24765</xdr:rowOff>
    </xdr:from>
    <xdr:to>
      <xdr:col>41</xdr:col>
      <xdr:colOff>101600</xdr:colOff>
      <xdr:row>97</xdr:row>
      <xdr:rowOff>126365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60222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30860" cy="25527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395845" y="16431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140335</xdr:rowOff>
    </xdr:from>
    <xdr:to>
      <xdr:col>36</xdr:col>
      <xdr:colOff>165100</xdr:colOff>
      <xdr:row>97</xdr:row>
      <xdr:rowOff>70485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73862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86995</xdr:rowOff>
    </xdr:from>
    <xdr:ext cx="534670" cy="25527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527165" y="163747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4676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107950</xdr:rowOff>
    </xdr:from>
    <xdr:to>
      <xdr:col>55</xdr:col>
      <xdr:colOff>50800</xdr:colOff>
      <xdr:row>97</xdr:row>
      <xdr:rowOff>38100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152380" y="165671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130810</xdr:rowOff>
    </xdr:from>
    <xdr:ext cx="53086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248900" y="16418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334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34670" cy="25527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123045" y="167633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156210</xdr:rowOff>
    </xdr:from>
    <xdr:to>
      <xdr:col>46</xdr:col>
      <xdr:colOff>38100</xdr:colOff>
      <xdr:row>98</xdr:row>
      <xdr:rowOff>86360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470900" y="167868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77470</xdr:rowOff>
    </xdr:from>
    <xdr:ext cx="530860" cy="25527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259445" y="16879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116205</xdr:rowOff>
    </xdr:from>
    <xdr:to>
      <xdr:col>41</xdr:col>
      <xdr:colOff>101600</xdr:colOff>
      <xdr:row>98</xdr:row>
      <xdr:rowOff>46355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60222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37465</xdr:rowOff>
    </xdr:from>
    <xdr:ext cx="53086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395845" y="1683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10160</xdr:rowOff>
    </xdr:from>
    <xdr:to>
      <xdr:col>36</xdr:col>
      <xdr:colOff>165100</xdr:colOff>
      <xdr:row>97</xdr:row>
      <xdr:rowOff>111760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73862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102870</xdr:rowOff>
    </xdr:from>
    <xdr:ext cx="53467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527165"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075" cy="22796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077700" y="4636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5110" cy="26479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71960" y="6645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147320</xdr:rowOff>
    </xdr:from>
    <xdr:ext cx="591820" cy="26098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631952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163830</xdr:rowOff>
    </xdr:from>
    <xdr:ext cx="591820" cy="2654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9931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1820" cy="26289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56642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22860</xdr:rowOff>
    </xdr:from>
    <xdr:ext cx="591820" cy="26479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35410" y="533781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1820" cy="2654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35410" y="5010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1820" cy="26098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535410" y="4685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105410</xdr:rowOff>
    </xdr:from>
    <xdr:to>
      <xdr:col>85</xdr:col>
      <xdr:colOff>126365</xdr:colOff>
      <xdr:row>39</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885795" y="52489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123825</xdr:rowOff>
    </xdr:from>
    <xdr:ext cx="249555" cy="261620"/>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5938500" y="681037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52070</xdr:rowOff>
    </xdr:from>
    <xdr:ext cx="598805" cy="262890"/>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5938500" y="502412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470,988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105410</xdr:rowOff>
    </xdr:from>
    <xdr:to>
      <xdr:col>86</xdr:col>
      <xdr:colOff>25400</xdr:colOff>
      <xdr:row>30</xdr:row>
      <xdr:rowOff>105410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64770</xdr:rowOff>
    </xdr:from>
    <xdr:to>
      <xdr:col>85</xdr:col>
      <xdr:colOff>127000</xdr:colOff>
      <xdr:row>39</xdr:row>
      <xdr:rowOff>101600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069820" y="675132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169545</xdr:rowOff>
    </xdr:from>
    <xdr:ext cx="469900" cy="26098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5938500" y="6684645"/>
          <a:ext cx="46990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15875</xdr:rowOff>
    </xdr:from>
    <xdr:to>
      <xdr:col>85</xdr:col>
      <xdr:colOff>177800</xdr:colOff>
      <xdr:row>39</xdr:row>
      <xdr:rowOff>120650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836900" y="67024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101600</xdr:rowOff>
    </xdr:from>
    <xdr:to>
      <xdr:col>81</xdr:col>
      <xdr:colOff>50800</xdr:colOff>
      <xdr:row>39</xdr:row>
      <xdr:rowOff>101600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2062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17780</xdr:rowOff>
    </xdr:from>
    <xdr:to>
      <xdr:col>81</xdr:col>
      <xdr:colOff>101600</xdr:colOff>
      <xdr:row>39</xdr:row>
      <xdr:rowOff>121920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019020" y="6704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138430</xdr:rowOff>
    </xdr:from>
    <xdr:ext cx="466090" cy="26479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839950" y="648208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147320</xdr:rowOff>
    </xdr:from>
    <xdr:to>
      <xdr:col>76</xdr:col>
      <xdr:colOff>114300</xdr:colOff>
      <xdr:row>39</xdr:row>
      <xdr:rowOff>101600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342620" y="6662420"/>
          <a:ext cx="8636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171450</xdr:rowOff>
    </xdr:from>
    <xdr:to>
      <xdr:col>76</xdr:col>
      <xdr:colOff>165100</xdr:colOff>
      <xdr:row>39</xdr:row>
      <xdr:rowOff>100965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155420" y="668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117475</xdr:rowOff>
    </xdr:from>
    <xdr:ext cx="534670" cy="26479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943965" y="64611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147320</xdr:rowOff>
    </xdr:from>
    <xdr:to>
      <xdr:col>71</xdr:col>
      <xdr:colOff>177800</xdr:colOff>
      <xdr:row>39</xdr:row>
      <xdr:rowOff>13335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473940" y="666242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3810</xdr:rowOff>
    </xdr:from>
    <xdr:to>
      <xdr:col>72</xdr:col>
      <xdr:colOff>38100</xdr:colOff>
      <xdr:row>39</xdr:row>
      <xdr:rowOff>107315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291820" y="66903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99060</xdr:rowOff>
    </xdr:from>
    <xdr:ext cx="530860" cy="26162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080365" y="678561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18415</xdr:rowOff>
    </xdr:from>
    <xdr:to>
      <xdr:col>67</xdr:col>
      <xdr:colOff>101600</xdr:colOff>
      <xdr:row>39</xdr:row>
      <xdr:rowOff>122555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423140" y="67049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113030</xdr:rowOff>
    </xdr:from>
    <xdr:ext cx="466090" cy="26098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244070" y="679958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8190" cy="26479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8844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8190"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8852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12065</xdr:rowOff>
    </xdr:from>
    <xdr:to>
      <xdr:col>85</xdr:col>
      <xdr:colOff>177800</xdr:colOff>
      <xdr:row>39</xdr:row>
      <xdr:rowOff>116205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836900" y="66986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146050</xdr:rowOff>
    </xdr:from>
    <xdr:ext cx="534670" cy="26098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5938500" y="648970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48895</xdr:rowOff>
    </xdr:from>
    <xdr:to>
      <xdr:col>81</xdr:col>
      <xdr:colOff>101600</xdr:colOff>
      <xdr:row>39</xdr:row>
      <xdr:rowOff>153035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0190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144145</xdr:rowOff>
    </xdr:from>
    <xdr:ext cx="249555" cy="2622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95044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48895</xdr:rowOff>
    </xdr:from>
    <xdr:to>
      <xdr:col>76</xdr:col>
      <xdr:colOff>165100</xdr:colOff>
      <xdr:row>39</xdr:row>
      <xdr:rowOff>153035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1554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144145</xdr:rowOff>
    </xdr:from>
    <xdr:ext cx="249555" cy="26225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08684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95250</xdr:rowOff>
    </xdr:from>
    <xdr:to>
      <xdr:col>72</xdr:col>
      <xdr:colOff>38100</xdr:colOff>
      <xdr:row>39</xdr:row>
      <xdr:rowOff>24130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291820" y="66103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41275</xdr:rowOff>
    </xdr:from>
    <xdr:ext cx="530860" cy="26225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080365" y="638492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137160</xdr:rowOff>
    </xdr:from>
    <xdr:to>
      <xdr:col>67</xdr:col>
      <xdr:colOff>101600</xdr:colOff>
      <xdr:row>39</xdr:row>
      <xdr:rowOff>66040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423140" y="66522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82550</xdr:rowOff>
    </xdr:from>
    <xdr:ext cx="530860" cy="2647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16765" y="6426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075" cy="22796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77700" y="8065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101600</xdr:rowOff>
    </xdr:from>
    <xdr:to>
      <xdr:col>89</xdr:col>
      <xdr:colOff>177800</xdr:colOff>
      <xdr:row>59</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130810</xdr:rowOff>
    </xdr:from>
    <xdr:ext cx="245110" cy="26479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871960" y="10074910"/>
          <a:ext cx="245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117475</xdr:rowOff>
    </xdr:from>
    <xdr:to>
      <xdr:col>89</xdr:col>
      <xdr:colOff>177800</xdr:colOff>
      <xdr:row>57</xdr:row>
      <xdr:rowOff>117475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147320</xdr:rowOff>
    </xdr:from>
    <xdr:ext cx="245110" cy="26098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871960" y="974852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134620</xdr:rowOff>
    </xdr:from>
    <xdr:to>
      <xdr:col>89</xdr:col>
      <xdr:colOff>177800</xdr:colOff>
      <xdr:row>55</xdr:row>
      <xdr:rowOff>134620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163830</xdr:rowOff>
    </xdr:from>
    <xdr:ext cx="245110" cy="26543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871960" y="9422130"/>
          <a:ext cx="2451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151130</xdr:rowOff>
    </xdr:from>
    <xdr:to>
      <xdr:col>89</xdr:col>
      <xdr:colOff>177800</xdr:colOff>
      <xdr:row>53</xdr:row>
      <xdr:rowOff>151130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5110" cy="26289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871960" y="9093200"/>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168275</xdr:rowOff>
    </xdr:from>
    <xdr:to>
      <xdr:col>89</xdr:col>
      <xdr:colOff>177800</xdr:colOff>
      <xdr:row>51</xdr:row>
      <xdr:rowOff>168275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22860</xdr:rowOff>
    </xdr:from>
    <xdr:ext cx="309245" cy="26479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812905" y="8766810"/>
          <a:ext cx="309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38735</xdr:rowOff>
    </xdr:from>
    <xdr:ext cx="309245" cy="26543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812905" y="8439785"/>
          <a:ext cx="309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55880</xdr:rowOff>
    </xdr:from>
    <xdr:ext cx="309245" cy="26098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812905" y="8114030"/>
          <a:ext cx="3092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101600</xdr:rowOff>
    </xdr:from>
    <xdr:to>
      <xdr:col>85</xdr:col>
      <xdr:colOff>126365</xdr:colOff>
      <xdr:row>59</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885795" y="102171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144145</xdr:rowOff>
    </xdr:from>
    <xdr:ext cx="249555" cy="26225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593850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101600</xdr:rowOff>
    </xdr:from>
    <xdr:to>
      <xdr:col>86</xdr:col>
      <xdr:colOff>25400</xdr:colOff>
      <xdr:row>59</xdr:row>
      <xdr:rowOff>101600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7988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144145</xdr:rowOff>
    </xdr:from>
    <xdr:ext cx="249555" cy="26225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5938500" y="99167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101600</xdr:rowOff>
    </xdr:from>
    <xdr:to>
      <xdr:col>86</xdr:col>
      <xdr:colOff>25400</xdr:colOff>
      <xdr:row>59</xdr:row>
      <xdr:rowOff>101600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7988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101600</xdr:rowOff>
    </xdr:from>
    <xdr:to>
      <xdr:col>85</xdr:col>
      <xdr:colOff>127000</xdr:colOff>
      <xdr:row>59</xdr:row>
      <xdr:rowOff>101600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069820" y="102171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27305</xdr:rowOff>
    </xdr:from>
    <xdr:ext cx="249555" cy="265430"/>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5938500" y="10142855"/>
          <a:ext cx="24955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153035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83690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101600</xdr:rowOff>
    </xdr:from>
    <xdr:to>
      <xdr:col>81</xdr:col>
      <xdr:colOff>50800</xdr:colOff>
      <xdr:row>59</xdr:row>
      <xdr:rowOff>101600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2062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48895</xdr:rowOff>
    </xdr:from>
    <xdr:to>
      <xdr:col>81</xdr:col>
      <xdr:colOff>101600</xdr:colOff>
      <xdr:row>59</xdr:row>
      <xdr:rowOff>153035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01902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144145</xdr:rowOff>
    </xdr:from>
    <xdr:ext cx="249555" cy="2622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95044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101600</xdr:rowOff>
    </xdr:from>
    <xdr:to>
      <xdr:col>76</xdr:col>
      <xdr:colOff>114300</xdr:colOff>
      <xdr:row>59</xdr:row>
      <xdr:rowOff>101600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3426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4445</xdr:rowOff>
    </xdr:from>
    <xdr:to>
      <xdr:col>76</xdr:col>
      <xdr:colOff>165100</xdr:colOff>
      <xdr:row>51</xdr:row>
      <xdr:rowOff>107950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155420" y="8748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49</xdr:row>
      <xdr:rowOff>125095</xdr:rowOff>
    </xdr:from>
    <xdr:ext cx="309880" cy="26162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054455" y="8526145"/>
          <a:ext cx="3098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101600</xdr:rowOff>
    </xdr:from>
    <xdr:to>
      <xdr:col>71</xdr:col>
      <xdr:colOff>177800</xdr:colOff>
      <xdr:row>59</xdr:row>
      <xdr:rowOff>101600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73940" y="10217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48895</xdr:rowOff>
    </xdr:from>
    <xdr:to>
      <xdr:col>72</xdr:col>
      <xdr:colOff>38100</xdr:colOff>
      <xdr:row>59</xdr:row>
      <xdr:rowOff>153035</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291820" y="101644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144145</xdr:rowOff>
    </xdr:from>
    <xdr:ext cx="245745" cy="26225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218160" y="10259695"/>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153035</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42314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144145</xdr:rowOff>
    </xdr:from>
    <xdr:ext cx="249555" cy="26225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545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8190"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8844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8190" cy="26479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28852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153035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83690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86360</xdr:rowOff>
    </xdr:from>
    <xdr:ext cx="249555" cy="262890"/>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5938500" y="1003046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48895</xdr:rowOff>
    </xdr:from>
    <xdr:to>
      <xdr:col>81</xdr:col>
      <xdr:colOff>101600</xdr:colOff>
      <xdr:row>59</xdr:row>
      <xdr:rowOff>153035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0190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170180</xdr:rowOff>
    </xdr:from>
    <xdr:ext cx="249555" cy="26098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950440" y="994283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48895</xdr:rowOff>
    </xdr:from>
    <xdr:to>
      <xdr:col>76</xdr:col>
      <xdr:colOff>165100</xdr:colOff>
      <xdr:row>59</xdr:row>
      <xdr:rowOff>153035</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1554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144145</xdr:rowOff>
    </xdr:from>
    <xdr:ext cx="249555" cy="26225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08684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48895</xdr:rowOff>
    </xdr:from>
    <xdr:to>
      <xdr:col>72</xdr:col>
      <xdr:colOff>38100</xdr:colOff>
      <xdr:row>59</xdr:row>
      <xdr:rowOff>153035</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29182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170180</xdr:rowOff>
    </xdr:from>
    <xdr:ext cx="245745" cy="26098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218160" y="9942830"/>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48895</xdr:rowOff>
    </xdr:from>
    <xdr:to>
      <xdr:col>67</xdr:col>
      <xdr:colOff>101600</xdr:colOff>
      <xdr:row>59</xdr:row>
      <xdr:rowOff>153035</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4231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170180</xdr:rowOff>
    </xdr:from>
    <xdr:ext cx="249555" cy="26098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354560" y="994283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075" cy="22796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077700" y="11494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5110" cy="26225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7196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7685" cy="26416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99545" y="1306639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171450</xdr:rowOff>
    </xdr:from>
    <xdr:ext cx="591820" cy="26479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535410" y="1268730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133985</xdr:rowOff>
    </xdr:from>
    <xdr:ext cx="591820" cy="26162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535410" y="12306935"/>
          <a:ext cx="591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94615</xdr:rowOff>
    </xdr:from>
    <xdr:ext cx="591820" cy="2641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5354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1820" cy="26098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35410" y="11543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78</xdr:row>
      <xdr:rowOff>76835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885795" y="1200086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80645</xdr:rowOff>
    </xdr:from>
    <xdr:ext cx="534670" cy="26479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5938500" y="13453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76835</xdr:rowOff>
    </xdr:from>
    <xdr:to>
      <xdr:col>86</xdr:col>
      <xdr:colOff>25400</xdr:colOff>
      <xdr:row>78</xdr:row>
      <xdr:rowOff>76835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798800" y="13449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116205</xdr:rowOff>
    </xdr:from>
    <xdr:ext cx="598805" cy="26479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5938500" y="1177480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208,937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798800" y="12000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148590</xdr:rowOff>
    </xdr:from>
    <xdr:to>
      <xdr:col>85</xdr:col>
      <xdr:colOff>127000</xdr:colOff>
      <xdr:row>74</xdr:row>
      <xdr:rowOff>99695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069820" y="12664440"/>
          <a:ext cx="8178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161925</xdr:rowOff>
    </xdr:from>
    <xdr:ext cx="534670" cy="26479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5938500" y="1302067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8255</xdr:rowOff>
    </xdr:from>
    <xdr:to>
      <xdr:col>85</xdr:col>
      <xdr:colOff>177800</xdr:colOff>
      <xdr:row>76</xdr:row>
      <xdr:rowOff>111760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836900" y="13038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148590</xdr:rowOff>
    </xdr:from>
    <xdr:to>
      <xdr:col>81</xdr:col>
      <xdr:colOff>50800</xdr:colOff>
      <xdr:row>74</xdr:row>
      <xdr:rowOff>128905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206220" y="12664440"/>
          <a:ext cx="8636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26670</xdr:rowOff>
    </xdr:from>
    <xdr:to>
      <xdr:col>81</xdr:col>
      <xdr:colOff>101600</xdr:colOff>
      <xdr:row>76</xdr:row>
      <xdr:rowOff>130175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019020" y="1305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121920</xdr:rowOff>
    </xdr:from>
    <xdr:ext cx="530860" cy="26162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812645" y="1315212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156845</xdr:rowOff>
    </xdr:from>
    <xdr:to>
      <xdr:col>76</xdr:col>
      <xdr:colOff>114300</xdr:colOff>
      <xdr:row>74</xdr:row>
      <xdr:rowOff>128905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342620" y="12501245"/>
          <a:ext cx="8636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63500</xdr:rowOff>
    </xdr:from>
    <xdr:to>
      <xdr:col>76</xdr:col>
      <xdr:colOff>165100</xdr:colOff>
      <xdr:row>76</xdr:row>
      <xdr:rowOff>167005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155420" y="13093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158115</xdr:rowOff>
    </xdr:from>
    <xdr:ext cx="534670" cy="26162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943965" y="1318831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156845</xdr:rowOff>
    </xdr:from>
    <xdr:to>
      <xdr:col>71</xdr:col>
      <xdr:colOff>177800</xdr:colOff>
      <xdr:row>74</xdr:row>
      <xdr:rowOff>136525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473940" y="12501245"/>
          <a:ext cx="86868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50165</xdr:rowOff>
    </xdr:from>
    <xdr:to>
      <xdr:col>72</xdr:col>
      <xdr:colOff>38100</xdr:colOff>
      <xdr:row>76</xdr:row>
      <xdr:rowOff>154940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291820" y="1308036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145415</xdr:rowOff>
    </xdr:from>
    <xdr:ext cx="530860" cy="26098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080365" y="1317561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79375</xdr:rowOff>
    </xdr:from>
    <xdr:to>
      <xdr:col>67</xdr:col>
      <xdr:colOff>101600</xdr:colOff>
      <xdr:row>77</xdr:row>
      <xdr:rowOff>8255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423140" y="13109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171450</xdr:rowOff>
    </xdr:from>
    <xdr:ext cx="530860"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216765" y="132016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8190" cy="26479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8844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8190" cy="2647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28852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47625</xdr:rowOff>
    </xdr:from>
    <xdr:to>
      <xdr:col>85</xdr:col>
      <xdr:colOff>177800</xdr:colOff>
      <xdr:row>74</xdr:row>
      <xdr:rowOff>151130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836900" y="127349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70485</xdr:rowOff>
    </xdr:from>
    <xdr:ext cx="598805" cy="26416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5938500" y="1258633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96520</xdr:rowOff>
    </xdr:from>
    <xdr:to>
      <xdr:col>81</xdr:col>
      <xdr:colOff>101600</xdr:colOff>
      <xdr:row>74</xdr:row>
      <xdr:rowOff>25400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019020" y="126123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42545</xdr:rowOff>
    </xdr:from>
    <xdr:ext cx="598805" cy="26162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780260" y="1238694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77470</xdr:rowOff>
    </xdr:from>
    <xdr:to>
      <xdr:col>76</xdr:col>
      <xdr:colOff>165100</xdr:colOff>
      <xdr:row>75</xdr:row>
      <xdr:rowOff>6350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155420" y="12764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22860</xdr:rowOff>
    </xdr:from>
    <xdr:ext cx="594995" cy="26479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911580" y="125387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104775</xdr:rowOff>
    </xdr:from>
    <xdr:to>
      <xdr:col>72</xdr:col>
      <xdr:colOff>38100</xdr:colOff>
      <xdr:row>73</xdr:row>
      <xdr:rowOff>33020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291820" y="124491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49530</xdr:rowOff>
    </xdr:from>
    <xdr:ext cx="594995" cy="26543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047980" y="1222248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84455</xdr:rowOff>
    </xdr:from>
    <xdr:to>
      <xdr:col>67</xdr:col>
      <xdr:colOff>101600</xdr:colOff>
      <xdr:row>75</xdr:row>
      <xdr:rowOff>12700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423140" y="12771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29845</xdr:rowOff>
    </xdr:from>
    <xdr:ext cx="598805" cy="26225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84380" y="1254569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075" cy="22796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077700" y="14923135"/>
          <a:ext cx="3460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7196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53541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53541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1820" cy="26289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535410" y="1543050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1820" cy="26098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535410" y="1497203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80010</xdr:rowOff>
    </xdr:from>
    <xdr:to>
      <xdr:col>85</xdr:col>
      <xdr:colOff>126365</xdr:colOff>
      <xdr:row>98</xdr:row>
      <xdr:rowOff>132080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885795" y="1585341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59385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798800" y="16934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26670</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5938500" y="1562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238,082</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80010</xdr:rowOff>
    </xdr:from>
    <xdr:to>
      <xdr:col>86</xdr:col>
      <xdr:colOff>25400</xdr:colOff>
      <xdr:row>92</xdr:row>
      <xdr:rowOff>80010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798800" y="15853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140335</xdr:rowOff>
    </xdr:from>
    <xdr:to>
      <xdr:col>85</xdr:col>
      <xdr:colOff>127000</xdr:colOff>
      <xdr:row>98</xdr:row>
      <xdr:rowOff>29210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069820" y="1677098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63500</xdr:rowOff>
    </xdr:from>
    <xdr:ext cx="534670" cy="25527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5938500" y="165227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8369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29210</xdr:rowOff>
    </xdr:from>
    <xdr:to>
      <xdr:col>81</xdr:col>
      <xdr:colOff>50800</xdr:colOff>
      <xdr:row>98</xdr:row>
      <xdr:rowOff>31115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206220" y="16831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01902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148590</xdr:rowOff>
    </xdr:from>
    <xdr:ext cx="53086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812645" y="1643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31115</xdr:rowOff>
    </xdr:from>
    <xdr:to>
      <xdr:col>76</xdr:col>
      <xdr:colOff>114300</xdr:colOff>
      <xdr:row>98</xdr:row>
      <xdr:rowOff>109220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342620" y="16833215"/>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114300</xdr:rowOff>
    </xdr:from>
    <xdr:to>
      <xdr:col>76</xdr:col>
      <xdr:colOff>165100</xdr:colOff>
      <xdr:row>98</xdr:row>
      <xdr:rowOff>44450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15542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60960</xdr:rowOff>
    </xdr:from>
    <xdr:ext cx="53467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943965"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109220</xdr:rowOff>
    </xdr:from>
    <xdr:to>
      <xdr:col>71</xdr:col>
      <xdr:colOff>177800</xdr:colOff>
      <xdr:row>98</xdr:row>
      <xdr:rowOff>124460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473940" y="1691132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291820" y="16765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81915</xdr:rowOff>
    </xdr:from>
    <xdr:ext cx="53086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080365" y="16541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144145</xdr:rowOff>
    </xdr:from>
    <xdr:to>
      <xdr:col>67</xdr:col>
      <xdr:colOff>101600</xdr:colOff>
      <xdr:row>98</xdr:row>
      <xdr:rowOff>74930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42314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90805</xdr:rowOff>
    </xdr:from>
    <xdr:ext cx="530860"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216765" y="16550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884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885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89535</xdr:rowOff>
    </xdr:from>
    <xdr:to>
      <xdr:col>85</xdr:col>
      <xdr:colOff>177800</xdr:colOff>
      <xdr:row>98</xdr:row>
      <xdr:rowOff>19685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8369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67945</xdr:rowOff>
    </xdr:from>
    <xdr:ext cx="534670" cy="2584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59385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149860</xdr:rowOff>
    </xdr:from>
    <xdr:to>
      <xdr:col>81</xdr:col>
      <xdr:colOff>101600</xdr:colOff>
      <xdr:row>98</xdr:row>
      <xdr:rowOff>80010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01902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71120</xdr:rowOff>
    </xdr:from>
    <xdr:ext cx="53086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812645" y="16873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151765</xdr:rowOff>
    </xdr:from>
    <xdr:to>
      <xdr:col>76</xdr:col>
      <xdr:colOff>165100</xdr:colOff>
      <xdr:row>98</xdr:row>
      <xdr:rowOff>81915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15542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73025</xdr:rowOff>
    </xdr:from>
    <xdr:ext cx="53467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943965"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57785</xdr:rowOff>
    </xdr:from>
    <xdr:to>
      <xdr:col>72</xdr:col>
      <xdr:colOff>38100</xdr:colOff>
      <xdr:row>98</xdr:row>
      <xdr:rowOff>159385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291820" y="16859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150495</xdr:rowOff>
    </xdr:from>
    <xdr:ext cx="46990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112750" y="1695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73660</xdr:rowOff>
    </xdr:from>
    <xdr:to>
      <xdr:col>67</xdr:col>
      <xdr:colOff>101600</xdr:colOff>
      <xdr:row>99</xdr:row>
      <xdr:rowOff>3810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42314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166370</xdr:rowOff>
    </xdr:from>
    <xdr:ext cx="466090" cy="2552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244070" y="16968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6098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284065" y="60566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6098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284065" y="4685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64135</xdr:rowOff>
    </xdr:from>
    <xdr:to>
      <xdr:col>116</xdr:col>
      <xdr:colOff>62865</xdr:colOff>
      <xdr:row>38</xdr:row>
      <xdr:rowOff>143510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570315" y="52076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6098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1623020" y="666178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xdr:rowOff>
    </xdr:from>
    <xdr:ext cx="534670" cy="261620"/>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1623020" y="498157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63,387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64135</xdr:rowOff>
    </xdr:from>
    <xdr:to>
      <xdr:col>116</xdr:col>
      <xdr:colOff>152400</xdr:colOff>
      <xdr:row>30</xdr:row>
      <xdr:rowOff>64135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488400" y="5207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27940</xdr:rowOff>
    </xdr:from>
    <xdr:to>
      <xdr:col>116</xdr:col>
      <xdr:colOff>63500</xdr:colOff>
      <xdr:row>37</xdr:row>
      <xdr:rowOff>52070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759420" y="637159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469900" cy="26479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1623020" y="648271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89535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521420" y="6504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27940</xdr:rowOff>
    </xdr:from>
    <xdr:to>
      <xdr:col>111</xdr:col>
      <xdr:colOff>177800</xdr:colOff>
      <xdr:row>37</xdr:row>
      <xdr:rowOff>68580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890740" y="637159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163195</xdr:rowOff>
    </xdr:from>
    <xdr:to>
      <xdr:col>112</xdr:col>
      <xdr:colOff>38100</xdr:colOff>
      <xdr:row>38</xdr:row>
      <xdr:rowOff>92075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708620" y="65068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83185</xdr:rowOff>
    </xdr:from>
    <xdr:ext cx="469900" cy="2647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529550" y="65982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68580</xdr:rowOff>
    </xdr:from>
    <xdr:to>
      <xdr:col>107</xdr:col>
      <xdr:colOff>50800</xdr:colOff>
      <xdr:row>38</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027140" y="6412230"/>
          <a:ext cx="8636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98425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839940" y="65131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88900</xdr:rowOff>
    </xdr:from>
    <xdr:ext cx="466090" cy="26098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660870" y="66040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44450</xdr:rowOff>
    </xdr:from>
    <xdr:to>
      <xdr:col>102</xdr:col>
      <xdr:colOff>114300</xdr:colOff>
      <xdr:row>38</xdr:row>
      <xdr:rowOff>50800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163540" y="655955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13335</xdr:rowOff>
    </xdr:from>
    <xdr:to>
      <xdr:col>102</xdr:col>
      <xdr:colOff>165100</xdr:colOff>
      <xdr:row>38</xdr:row>
      <xdr:rowOff>117475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976340" y="6528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107950</xdr:rowOff>
    </xdr:from>
    <xdr:ext cx="466090" cy="26479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797270" y="662305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34290</xdr:rowOff>
    </xdr:from>
    <xdr:to>
      <xdr:col>98</xdr:col>
      <xdr:colOff>38100</xdr:colOff>
      <xdr:row>38</xdr:row>
      <xdr:rowOff>138430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112740" y="65493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128905</xdr:rowOff>
    </xdr:from>
    <xdr:ext cx="469900" cy="26416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933670" y="66440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8190" cy="26479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38680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8190" cy="26479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05320" y="7111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0</xdr:rowOff>
    </xdr:from>
    <xdr:to>
      <xdr:col>116</xdr:col>
      <xdr:colOff>114300</xdr:colOff>
      <xdr:row>37</xdr:row>
      <xdr:rowOff>104140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521420" y="63436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23495</xdr:rowOff>
    </xdr:from>
    <xdr:ext cx="534670" cy="26479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1623020" y="619569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151130</xdr:rowOff>
    </xdr:from>
    <xdr:to>
      <xdr:col>112</xdr:col>
      <xdr:colOff>38100</xdr:colOff>
      <xdr:row>37</xdr:row>
      <xdr:rowOff>80010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708620" y="63233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96520</xdr:rowOff>
    </xdr:from>
    <xdr:ext cx="530860" cy="26543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497165" y="609727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16510</xdr:rowOff>
    </xdr:from>
    <xdr:to>
      <xdr:col>107</xdr:col>
      <xdr:colOff>101600</xdr:colOff>
      <xdr:row>37</xdr:row>
      <xdr:rowOff>121285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839940" y="63601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35</xdr:row>
      <xdr:rowOff>137795</xdr:rowOff>
    </xdr:from>
    <xdr:ext cx="530860" cy="2647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633565" y="61385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167640</xdr:rowOff>
    </xdr:from>
    <xdr:to>
      <xdr:col>102</xdr:col>
      <xdr:colOff>165100</xdr:colOff>
      <xdr:row>38</xdr:row>
      <xdr:rowOff>95885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976340" y="6511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113665</xdr:rowOff>
    </xdr:from>
    <xdr:ext cx="466090" cy="26098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797270" y="6285865"/>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103505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112740" y="65151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120650</xdr:rowOff>
    </xdr:from>
    <xdr:ext cx="469900" cy="2628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933670" y="62928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8920" cy="26225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56156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41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479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284065" y="9258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162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284065" y="887793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41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6098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284065" y="811403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168910</xdr:rowOff>
    </xdr:from>
    <xdr:to>
      <xdr:col>116</xdr:col>
      <xdr:colOff>62865</xdr:colOff>
      <xdr:row>59</xdr:row>
      <xdr:rowOff>45720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570315" y="856996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79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114300</xdr:rowOff>
    </xdr:from>
    <xdr:ext cx="534670" cy="26479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1623020" y="8343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168910</xdr:rowOff>
    </xdr:from>
    <xdr:to>
      <xdr:col>116</xdr:col>
      <xdr:colOff>152400</xdr:colOff>
      <xdr:row>49</xdr:row>
      <xdr:rowOff>168910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488400" y="8569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36195</xdr:rowOff>
    </xdr:from>
    <xdr:to>
      <xdr:col>116</xdr:col>
      <xdr:colOff>63500</xdr:colOff>
      <xdr:row>59</xdr:row>
      <xdr:rowOff>43180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759420" y="1015174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29210</xdr:rowOff>
    </xdr:from>
    <xdr:ext cx="469900" cy="262890"/>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1623020" y="98018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6350</xdr:rowOff>
    </xdr:from>
    <xdr:to>
      <xdr:col>116</xdr:col>
      <xdr:colOff>114300</xdr:colOff>
      <xdr:row>58</xdr:row>
      <xdr:rowOff>109855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521420" y="99504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34290</xdr:rowOff>
    </xdr:from>
    <xdr:to>
      <xdr:col>111</xdr:col>
      <xdr:colOff>177800</xdr:colOff>
      <xdr:row>59</xdr:row>
      <xdr:rowOff>36195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890740" y="101498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166370</xdr:rowOff>
    </xdr:from>
    <xdr:to>
      <xdr:col>112</xdr:col>
      <xdr:colOff>38100</xdr:colOff>
      <xdr:row>58</xdr:row>
      <xdr:rowOff>94615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708620" y="99390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111760</xdr:rowOff>
    </xdr:from>
    <xdr:ext cx="469900" cy="26098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529550" y="9712960"/>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34290</xdr:rowOff>
    </xdr:from>
    <xdr:to>
      <xdr:col>107</xdr:col>
      <xdr:colOff>50800</xdr:colOff>
      <xdr:row>59</xdr:row>
      <xdr:rowOff>34925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027140" y="1014984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163195</xdr:rowOff>
    </xdr:from>
    <xdr:to>
      <xdr:col>107</xdr:col>
      <xdr:colOff>101600</xdr:colOff>
      <xdr:row>58</xdr:row>
      <xdr:rowOff>92075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839940" y="9935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109220</xdr:rowOff>
    </xdr:from>
    <xdr:ext cx="466090" cy="26289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660870" y="971042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34925</xdr:rowOff>
    </xdr:from>
    <xdr:to>
      <xdr:col>102</xdr:col>
      <xdr:colOff>114300</xdr:colOff>
      <xdr:row>59</xdr:row>
      <xdr:rowOff>40640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163540" y="1015047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157480</xdr:rowOff>
    </xdr:from>
    <xdr:to>
      <xdr:col>102</xdr:col>
      <xdr:colOff>165100</xdr:colOff>
      <xdr:row>58</xdr:row>
      <xdr:rowOff>86360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976340" y="9930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103505</xdr:rowOff>
    </xdr:from>
    <xdr:ext cx="466090" cy="2647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797270" y="970470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163830</xdr:rowOff>
    </xdr:from>
    <xdr:to>
      <xdr:col>98</xdr:col>
      <xdr:colOff>38100</xdr:colOff>
      <xdr:row>58</xdr:row>
      <xdr:rowOff>92710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112740" y="99364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109855</xdr:rowOff>
    </xdr:from>
    <xdr:ext cx="469900" cy="2622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33670" y="97110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8190" cy="26479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38680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8190" cy="26479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705320" y="10540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166370</xdr:rowOff>
    </xdr:from>
    <xdr:to>
      <xdr:col>116</xdr:col>
      <xdr:colOff>114300</xdr:colOff>
      <xdr:row>59</xdr:row>
      <xdr:rowOff>94615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521420" y="10110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79375</xdr:rowOff>
    </xdr:from>
    <xdr:ext cx="313690" cy="26162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1623020" y="10023475"/>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160020</xdr:rowOff>
    </xdr:from>
    <xdr:to>
      <xdr:col>112</xdr:col>
      <xdr:colOff>38100</xdr:colOff>
      <xdr:row>59</xdr:row>
      <xdr:rowOff>88265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708620" y="101041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79375</xdr:rowOff>
    </xdr:from>
    <xdr:ext cx="378460" cy="26162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575270" y="10194925"/>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158115</xdr:rowOff>
    </xdr:from>
    <xdr:to>
      <xdr:col>107</xdr:col>
      <xdr:colOff>101600</xdr:colOff>
      <xdr:row>59</xdr:row>
      <xdr:rowOff>86360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839940" y="10102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77470</xdr:rowOff>
    </xdr:from>
    <xdr:ext cx="374650" cy="2616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706590" y="10193020"/>
          <a:ext cx="3746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158750</xdr:rowOff>
    </xdr:from>
    <xdr:to>
      <xdr:col>102</xdr:col>
      <xdr:colOff>165100</xdr:colOff>
      <xdr:row>59</xdr:row>
      <xdr:rowOff>86995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976340" y="10102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78105</xdr:rowOff>
    </xdr:from>
    <xdr:ext cx="378460" cy="26162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842990" y="10193655"/>
          <a:ext cx="378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92075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112740" y="101072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83185</xdr:rowOff>
    </xdr:from>
    <xdr:ext cx="378460" cy="26479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979390" y="101987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7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80032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6098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284065" y="1317752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134620</xdr:rowOff>
    </xdr:from>
    <xdr:to>
      <xdr:col>120</xdr:col>
      <xdr:colOff>114300</xdr:colOff>
      <xdr:row>75</xdr:row>
      <xdr:rowOff>134620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80032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28406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80032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6289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28406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80032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5630" cy="26479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22501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780032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5630" cy="26543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22501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6098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225010" y="1154303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118745</xdr:rowOff>
    </xdr:from>
    <xdr:to>
      <xdr:col>116</xdr:col>
      <xdr:colOff>62865</xdr:colOff>
      <xdr:row>78</xdr:row>
      <xdr:rowOff>69215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570315" y="11948795"/>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6479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1623020" y="134461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488400" y="1344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64770</xdr:rowOff>
    </xdr:from>
    <xdr:ext cx="598805" cy="261620"/>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1623020" y="117233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123,937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118745</xdr:rowOff>
    </xdr:from>
    <xdr:to>
      <xdr:col>116</xdr:col>
      <xdr:colOff>152400</xdr:colOff>
      <xdr:row>69</xdr:row>
      <xdr:rowOff>118745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488400" y="11948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119380</xdr:rowOff>
    </xdr:from>
    <xdr:to>
      <xdr:col>116</xdr:col>
      <xdr:colOff>63500</xdr:colOff>
      <xdr:row>71</xdr:row>
      <xdr:rowOff>125095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759420" y="122923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21590</xdr:rowOff>
    </xdr:from>
    <xdr:ext cx="534670" cy="261620"/>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1623020" y="12880340"/>
          <a:ext cx="53467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43815</xdr:rowOff>
    </xdr:from>
    <xdr:to>
      <xdr:col>116</xdr:col>
      <xdr:colOff>114300</xdr:colOff>
      <xdr:row>75</xdr:row>
      <xdr:rowOff>147320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521420" y="129025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123825</xdr:rowOff>
    </xdr:from>
    <xdr:to>
      <xdr:col>111</xdr:col>
      <xdr:colOff>177800</xdr:colOff>
      <xdr:row>71</xdr:row>
      <xdr:rowOff>125095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890740" y="1229677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78740</xdr:rowOff>
    </xdr:from>
    <xdr:to>
      <xdr:col>112</xdr:col>
      <xdr:colOff>38100</xdr:colOff>
      <xdr:row>76</xdr:row>
      <xdr:rowOff>7620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708620" y="129374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171450</xdr:rowOff>
    </xdr:from>
    <xdr:ext cx="530860" cy="26479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497165" y="13030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123825</xdr:rowOff>
    </xdr:from>
    <xdr:to>
      <xdr:col>107</xdr:col>
      <xdr:colOff>50800</xdr:colOff>
      <xdr:row>72</xdr:row>
      <xdr:rowOff>59690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027140" y="12296775"/>
          <a:ext cx="8636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83185</xdr:rowOff>
    </xdr:from>
    <xdr:to>
      <xdr:col>107</xdr:col>
      <xdr:colOff>101600</xdr:colOff>
      <xdr:row>76</xdr:row>
      <xdr:rowOff>11430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839940" y="1294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2540</xdr:rowOff>
    </xdr:from>
    <xdr:ext cx="530860" cy="26479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633565" y="130327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59690</xdr:rowOff>
    </xdr:from>
    <xdr:to>
      <xdr:col>102</xdr:col>
      <xdr:colOff>114300</xdr:colOff>
      <xdr:row>72</xdr:row>
      <xdr:rowOff>78740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163540" y="1240409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36830</xdr:rowOff>
    </xdr:from>
    <xdr:to>
      <xdr:col>102</xdr:col>
      <xdr:colOff>165100</xdr:colOff>
      <xdr:row>75</xdr:row>
      <xdr:rowOff>140970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976340" y="128955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34670" cy="2628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764885" y="129908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39370</xdr:rowOff>
    </xdr:from>
    <xdr:to>
      <xdr:col>98</xdr:col>
      <xdr:colOff>38100</xdr:colOff>
      <xdr:row>75</xdr:row>
      <xdr:rowOff>143510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112740" y="128981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134620</xdr:rowOff>
    </xdr:from>
    <xdr:ext cx="530860" cy="26162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01285" y="12993370"/>
          <a:ext cx="530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8190" cy="26479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38680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8190" cy="26479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705320" y="13969365"/>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67310</xdr:rowOff>
    </xdr:from>
    <xdr:to>
      <xdr:col>116</xdr:col>
      <xdr:colOff>114300</xdr:colOff>
      <xdr:row>71</xdr:row>
      <xdr:rowOff>171450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521420" y="122402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90805</xdr:rowOff>
    </xdr:from>
    <xdr:ext cx="598805" cy="26098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1623020" y="1209230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73025</xdr:rowOff>
    </xdr:from>
    <xdr:to>
      <xdr:col>112</xdr:col>
      <xdr:colOff>38100</xdr:colOff>
      <xdr:row>72</xdr:row>
      <xdr:rowOff>1905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708620" y="122459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19050</xdr:rowOff>
    </xdr:from>
    <xdr:ext cx="594995" cy="2616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464780" y="1202055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71755</xdr:rowOff>
    </xdr:from>
    <xdr:to>
      <xdr:col>107</xdr:col>
      <xdr:colOff>101600</xdr:colOff>
      <xdr:row>72</xdr:row>
      <xdr:rowOff>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839940" y="122447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17780</xdr:rowOff>
    </xdr:from>
    <xdr:ext cx="598805" cy="26289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601180" y="1201928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8255</xdr:rowOff>
    </xdr:from>
    <xdr:to>
      <xdr:col>102</xdr:col>
      <xdr:colOff>165100</xdr:colOff>
      <xdr:row>72</xdr:row>
      <xdr:rowOff>111760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976340" y="12352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128270</xdr:rowOff>
    </xdr:from>
    <xdr:ext cx="534670" cy="26416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764885" y="12129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26670</xdr:rowOff>
    </xdr:from>
    <xdr:to>
      <xdr:col>98</xdr:col>
      <xdr:colOff>38100</xdr:colOff>
      <xdr:row>72</xdr:row>
      <xdr:rowOff>130175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112740" y="123710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147320</xdr:rowOff>
    </xdr:from>
    <xdr:ext cx="530860" cy="26098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01285" y="1214882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27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561560" y="16113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6098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561560" y="14972030"/>
          <a:ext cx="248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6349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03908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819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3868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7053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6349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03908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人件費は、支所の設置や、バス事業を直営で実施せざるを得ない状況によるものである。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補助費等は、水道事業について地理的条件のため施設が点在し、人口規模に対して負担が多い状況にある。施設整備には地方債を活用するなどしており、補助費が増える要因となっている。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一方、普通建設事業費は、新庁舎整備や認定こども園舎の整備事業の実施で令和2年度・3年度は大幅に増加したが、事業の完了により令和4年度は減少した。</a:t>
          </a:r>
          <a:endParaRPr kumimoji="1" lang="ja-JP" altLang="en-US" sz="1300">
            <a:latin typeface="ＭＳ Ｐゴシック"/>
            <a:ea typeface="ＭＳ Ｐ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593123-31D3-420B-B428-6EC936F3553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0929D81-BCA1-4452-B602-30A25C5224D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76378E9-1514-4328-9C1B-6D33DF08B1F7}"/>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44A4FF-98CD-4DE7-B45F-F01B69B4C74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4614C2-1221-4E95-9EDB-7132AFF3DC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F1EB80-7244-493C-A4DA-C482E46F9E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150A0A-9FDD-4940-8BF4-1342F6BFD8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E7E835-0753-48B2-8442-94AC87E9235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0749C0-7953-4132-9BF7-D6F95279FEB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6CB1737-0AD7-4DEC-A935-B530583DE44D}"/>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13,005
12,787
303.09
11,583,546
11,298,071
232,675
6,841,550
15,227,700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A437BF-A7F8-49D8-A3BA-7C12122CE22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A779E5-4B08-4C92-B445-16B092CDEBD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C7F0C1-277D-425B-80E4-FED0292F832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8307B4-68F0-4793-B515-863D8253722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06104F-6850-4C68-A518-969EFC10366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C74AE79-D3A6-45AC-A9AD-57270DDFA3E5}"/>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C560024-1C7E-4FA0-A58D-C915C3C75A3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66F782D-7D59-4020-8722-2D9A954A772E}"/>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AD836BC-10FA-4133-83F3-82BE83F163E3}"/>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57415F-E256-4CCF-8E2D-3158CBFB481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3280AE6-9DC6-4936-9213-81CF35A3C634}"/>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A9C74E-4C3E-42D0-9592-AD3351779D3A}"/>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585775-EFAC-4998-87D1-C63F59E2274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AC38555-228C-4230-9DBE-09AA1C3FB114}"/>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1F8158-C0DC-4CA2-8D00-83A86056F52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70109D1-B4F3-46CB-84E5-5BD59FD05CA5}"/>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869A11-1163-432E-A8C2-4504A121FC7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20C18CF-F4DA-4120-AD12-93E288EA6B89}"/>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2793F97-FFE3-4B23-AAFB-D607EA5D523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2B05041-F07B-4532-8B19-0A206D9A0BE9}"/>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101F66E-D014-4D4D-9345-47A3BFDD992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DEE1190-01C4-4E00-88E4-0F9DBBAC9025}"/>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CDF40AB-E9FF-476E-B857-0E0FE3652354}"/>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2174F64-4B9A-4D07-96CD-3C70BD9F716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65B1F36-C7AA-45BF-87F3-E406C62873D5}"/>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E74AE07-03AD-470F-8036-57A4906BF1B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5F8F554-FBA8-437C-8E38-62F7B72813A8}"/>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159C5E2-E124-4AA4-8051-25167BCA7DF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5689A11-C6A6-440B-B4DC-D132A3DAA41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84A3A1F-4057-486A-9EEE-D9349AA492A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8744DC6-AF63-4E30-B589-6C77E7706CE7}"/>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A1C6E53-54AB-434B-BFD7-CE0A68A40AB7}"/>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F5B1157-6F91-4413-B703-28DE7E16F328}"/>
            </a:ext>
          </a:extLst>
        </xdr:cNvPr>
        <xdr:cNvSpPr txBox="1"/>
      </xdr:nvSpPr>
      <xdr:spPr>
        <a:xfrm>
          <a:off x="27196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57D7B18B-D2A9-4368-AE96-742836624BFE}"/>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137B08F-2769-4A7D-86F7-30EA4D641887}"/>
            </a:ext>
          </a:extLst>
        </xdr:cNvPr>
        <xdr:cNvSpPr txBox="1"/>
      </xdr:nvSpPr>
      <xdr:spPr>
        <a:xfrm>
          <a:off x="27196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2C4274F-7BF0-41A0-8B7F-7793B70A337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CF5AC6B3-5F5B-49B5-A85D-DFB2A85EC694}"/>
            </a:ext>
          </a:extLst>
        </xdr:cNvPr>
        <xdr:cNvSpPr txBox="1"/>
      </xdr:nvSpPr>
      <xdr:spPr>
        <a:xfrm>
          <a:off x="27196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6C5A895-C5C1-42B8-B5E0-64EE8D5AF1E4}"/>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7E38BB8B-5364-476E-9916-012257EC000F}"/>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604843A2-14E6-4257-8BDB-8A4AD54D1F6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6882336-A02C-463C-8D0D-A9F3C68C9C64}"/>
            </a:ext>
          </a:extLst>
        </xdr:cNvPr>
        <xdr:cNvSpPr txBox="1"/>
      </xdr:nvSpPr>
      <xdr:spPr>
        <a:xfrm>
          <a:off x="20784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CD2C7C6-B9EE-4DB0-B719-102E92A7CFC7}"/>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71459F14-8C4C-408C-B0F2-3ABD9F6C2557}"/>
            </a:ext>
          </a:extLst>
        </xdr:cNvPr>
        <xdr:cNvSpPr txBox="1"/>
      </xdr:nvSpPr>
      <xdr:spPr>
        <a:xfrm>
          <a:off x="20784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9DF8B12-1F56-4590-AF2F-F185987BD501}"/>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8051F29-D523-47C0-80FB-AC20B653BF3A}"/>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143B303-0D60-40E6-9C4F-34F2659BD6E9}"/>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E33512B1-4C83-4B6F-81C4-7326F9E934E0}"/>
            </a:ext>
          </a:extLst>
        </xdr:cNvPr>
        <xdr:cNvCxnSpPr/>
      </xdr:nvCxnSpPr>
      <xdr:spPr>
        <a:xfrm flipV="1">
          <a:off x="4084955" y="5121057"/>
          <a:ext cx="1270" cy="143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8BB56151-57DA-4938-AAFD-C2E43C117CE5}"/>
            </a:ext>
          </a:extLst>
        </xdr:cNvPr>
        <xdr:cNvSpPr txBox="1"/>
      </xdr:nvSpPr>
      <xdr:spPr>
        <a:xfrm>
          <a:off x="4137660" y="65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2A923315-53EF-4320-A68F-ED604ABE7F16}"/>
            </a:ext>
          </a:extLst>
        </xdr:cNvPr>
        <xdr:cNvCxnSpPr/>
      </xdr:nvCxnSpPr>
      <xdr:spPr>
        <a:xfrm>
          <a:off x="4020820" y="655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8E1730CB-750A-48E0-81E6-AC9D886DEEE7}"/>
            </a:ext>
          </a:extLst>
        </xdr:cNvPr>
        <xdr:cNvSpPr txBox="1"/>
      </xdr:nvSpPr>
      <xdr:spPr>
        <a:xfrm>
          <a:off x="4137660" y="490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1DB197C6-DB3C-4BB6-A82A-A191463A470A}"/>
            </a:ext>
          </a:extLst>
        </xdr:cNvPr>
        <xdr:cNvCxnSpPr/>
      </xdr:nvCxnSpPr>
      <xdr:spPr>
        <a:xfrm>
          <a:off x="4020820" y="5121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89571</xdr:rowOff>
    </xdr:from>
    <xdr:to>
      <xdr:col>24</xdr:col>
      <xdr:colOff>63500</xdr:colOff>
      <xdr:row>36</xdr:row>
      <xdr:rowOff>152273</xdr:rowOff>
    </xdr:to>
    <xdr:cxnSp macro="">
      <xdr:nvCxnSpPr>
        <xdr:cNvPr id="63" name="直線コネクタ 62">
          <a:extLst>
            <a:ext uri="{FF2B5EF4-FFF2-40B4-BE49-F238E27FC236}">
              <a16:creationId xmlns:a16="http://schemas.microsoft.com/office/drawing/2014/main" id="{932665B6-D439-4470-ADD2-6E529040C047}"/>
            </a:ext>
          </a:extLst>
        </xdr:cNvPr>
        <xdr:cNvCxnSpPr/>
      </xdr:nvCxnSpPr>
      <xdr:spPr>
        <a:xfrm flipV="1">
          <a:off x="3355340" y="6124611"/>
          <a:ext cx="73152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41B1DF0C-6C1D-4ABC-8512-2DC9B00966B6}"/>
            </a:ext>
          </a:extLst>
        </xdr:cNvPr>
        <xdr:cNvSpPr txBox="1"/>
      </xdr:nvSpPr>
      <xdr:spPr>
        <a:xfrm>
          <a:off x="4137660" y="6134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F42538D-2580-4501-A8D4-FA029D7371AE}"/>
            </a:ext>
          </a:extLst>
        </xdr:cNvPr>
        <xdr:cNvSpPr/>
      </xdr:nvSpPr>
      <xdr:spPr>
        <a:xfrm>
          <a:off x="4036060" y="6155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147864</xdr:rowOff>
    </xdr:from>
    <xdr:to>
      <xdr:col>19</xdr:col>
      <xdr:colOff>177800</xdr:colOff>
      <xdr:row>36</xdr:row>
      <xdr:rowOff>152273</xdr:rowOff>
    </xdr:to>
    <xdr:cxnSp macro="">
      <xdr:nvCxnSpPr>
        <xdr:cNvPr id="66" name="直線コネクタ 65">
          <a:extLst>
            <a:ext uri="{FF2B5EF4-FFF2-40B4-BE49-F238E27FC236}">
              <a16:creationId xmlns:a16="http://schemas.microsoft.com/office/drawing/2014/main" id="{6ECCA423-6866-4727-8D1B-AA1E61ACC8BA}"/>
            </a:ext>
          </a:extLst>
        </xdr:cNvPr>
        <xdr:cNvCxnSpPr/>
      </xdr:nvCxnSpPr>
      <xdr:spPr>
        <a:xfrm>
          <a:off x="2565400" y="6182904"/>
          <a:ext cx="78994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D05074F4-3BB1-4E23-86EC-A61F480FEFEC}"/>
            </a:ext>
          </a:extLst>
        </xdr:cNvPr>
        <xdr:cNvSpPr/>
      </xdr:nvSpPr>
      <xdr:spPr>
        <a:xfrm>
          <a:off x="3312160" y="618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3FEFA61-1FE2-4012-BE46-05BABB30D1A9}"/>
            </a:ext>
          </a:extLst>
        </xdr:cNvPr>
        <xdr:cNvSpPr txBox="1"/>
      </xdr:nvSpPr>
      <xdr:spPr>
        <a:xfrm>
          <a:off x="3150948" y="627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132842</xdr:rowOff>
    </xdr:from>
    <xdr:to>
      <xdr:col>15</xdr:col>
      <xdr:colOff>50800</xdr:colOff>
      <xdr:row>36</xdr:row>
      <xdr:rowOff>147864</xdr:rowOff>
    </xdr:to>
    <xdr:cxnSp macro="">
      <xdr:nvCxnSpPr>
        <xdr:cNvPr id="69" name="直線コネクタ 68">
          <a:extLst>
            <a:ext uri="{FF2B5EF4-FFF2-40B4-BE49-F238E27FC236}">
              <a16:creationId xmlns:a16="http://schemas.microsoft.com/office/drawing/2014/main" id="{E5469107-19E2-4FFD-A847-08A47625411F}"/>
            </a:ext>
          </a:extLst>
        </xdr:cNvPr>
        <xdr:cNvCxnSpPr/>
      </xdr:nvCxnSpPr>
      <xdr:spPr>
        <a:xfrm>
          <a:off x="1790700" y="6167882"/>
          <a:ext cx="7747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53434F91-D361-4067-9C7B-28AAE8C61ED3}"/>
            </a:ext>
          </a:extLst>
        </xdr:cNvPr>
        <xdr:cNvSpPr/>
      </xdr:nvSpPr>
      <xdr:spPr>
        <a:xfrm>
          <a:off x="2514600" y="6184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AA4C216E-BD78-40CD-860F-9FB5A0040051}"/>
            </a:ext>
          </a:extLst>
        </xdr:cNvPr>
        <xdr:cNvSpPr txBox="1"/>
      </xdr:nvSpPr>
      <xdr:spPr>
        <a:xfrm>
          <a:off x="2353388" y="62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132842</xdr:rowOff>
    </xdr:from>
    <xdr:to>
      <xdr:col>10</xdr:col>
      <xdr:colOff>114300</xdr:colOff>
      <xdr:row>36</xdr:row>
      <xdr:rowOff>157335</xdr:rowOff>
    </xdr:to>
    <xdr:cxnSp macro="">
      <xdr:nvCxnSpPr>
        <xdr:cNvPr id="72" name="直線コネクタ 71">
          <a:extLst>
            <a:ext uri="{FF2B5EF4-FFF2-40B4-BE49-F238E27FC236}">
              <a16:creationId xmlns:a16="http://schemas.microsoft.com/office/drawing/2014/main" id="{A1A4A5BD-2015-46E7-B4D9-803057DD2AD1}"/>
            </a:ext>
          </a:extLst>
        </xdr:cNvPr>
        <xdr:cNvCxnSpPr/>
      </xdr:nvCxnSpPr>
      <xdr:spPr>
        <a:xfrm flipV="1">
          <a:off x="1008380" y="616788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255EAA98-F6AB-489D-B1DF-A7BA29A1521E}"/>
            </a:ext>
          </a:extLst>
        </xdr:cNvPr>
        <xdr:cNvSpPr/>
      </xdr:nvSpPr>
      <xdr:spPr>
        <a:xfrm>
          <a:off x="1739900" y="6130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BAC72D0-0FD8-4C25-980F-E8D8063C9F14}"/>
            </a:ext>
          </a:extLst>
        </xdr:cNvPr>
        <xdr:cNvSpPr txBox="1"/>
      </xdr:nvSpPr>
      <xdr:spPr>
        <a:xfrm>
          <a:off x="1578688" y="6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D99FEB76-5E15-4F18-A007-2EE56EF4B81D}"/>
            </a:ext>
          </a:extLst>
        </xdr:cNvPr>
        <xdr:cNvSpPr/>
      </xdr:nvSpPr>
      <xdr:spPr>
        <a:xfrm>
          <a:off x="965200" y="6157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B87D556A-1FCA-4205-9BC4-0511D1D593EA}"/>
            </a:ext>
          </a:extLst>
        </xdr:cNvPr>
        <xdr:cNvSpPr txBox="1"/>
      </xdr:nvSpPr>
      <xdr:spPr>
        <a:xfrm>
          <a:off x="803988" y="62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2B3287C-73CB-49CD-85BA-DFB2E2D896C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589562B-44C8-4E1D-817F-5CDABFE7348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1680CD5-7A89-4779-9432-015860D91B85}"/>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3A430EE-32A1-4B7F-B1F1-C5F3B86E7526}"/>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CE2F3B60-77A8-4451-A33C-C9630670B0D5}"/>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38771</xdr:rowOff>
    </xdr:from>
    <xdr:to>
      <xdr:col>24</xdr:col>
      <xdr:colOff>114300</xdr:colOff>
      <xdr:row>36</xdr:row>
      <xdr:rowOff>140371</xdr:rowOff>
    </xdr:to>
    <xdr:sp macro="" textlink="">
      <xdr:nvSpPr>
        <xdr:cNvPr id="82" name="楕円 81">
          <a:extLst>
            <a:ext uri="{FF2B5EF4-FFF2-40B4-BE49-F238E27FC236}">
              <a16:creationId xmlns:a16="http://schemas.microsoft.com/office/drawing/2014/main" id="{3F755F69-701E-483B-8555-D4FA701C303C}"/>
            </a:ext>
          </a:extLst>
        </xdr:cNvPr>
        <xdr:cNvSpPr/>
      </xdr:nvSpPr>
      <xdr:spPr>
        <a:xfrm>
          <a:off x="4036060" y="60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61648</xdr:rowOff>
    </xdr:from>
    <xdr:ext cx="469744" cy="259045"/>
    <xdr:sp macro="" textlink="">
      <xdr:nvSpPr>
        <xdr:cNvPr id="83" name="議会費該当値テキスト">
          <a:extLst>
            <a:ext uri="{FF2B5EF4-FFF2-40B4-BE49-F238E27FC236}">
              <a16:creationId xmlns:a16="http://schemas.microsoft.com/office/drawing/2014/main" id="{D577B7CD-6C5C-4E41-852C-06C0C482DC4D}"/>
            </a:ext>
          </a:extLst>
        </xdr:cNvPr>
        <xdr:cNvSpPr txBox="1"/>
      </xdr:nvSpPr>
      <xdr:spPr>
        <a:xfrm>
          <a:off x="4137660" y="59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101473</xdr:rowOff>
    </xdr:from>
    <xdr:to>
      <xdr:col>20</xdr:col>
      <xdr:colOff>38100</xdr:colOff>
      <xdr:row>37</xdr:row>
      <xdr:rowOff>31623</xdr:rowOff>
    </xdr:to>
    <xdr:sp macro="" textlink="">
      <xdr:nvSpPr>
        <xdr:cNvPr id="84" name="楕円 83">
          <a:extLst>
            <a:ext uri="{FF2B5EF4-FFF2-40B4-BE49-F238E27FC236}">
              <a16:creationId xmlns:a16="http://schemas.microsoft.com/office/drawing/2014/main" id="{B73F40BB-F505-4BE1-8609-5B7934AD3EB4}"/>
            </a:ext>
          </a:extLst>
        </xdr:cNvPr>
        <xdr:cNvSpPr/>
      </xdr:nvSpPr>
      <xdr:spPr>
        <a:xfrm>
          <a:off x="3312160" y="6136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48150</xdr:rowOff>
    </xdr:from>
    <xdr:ext cx="469744" cy="259045"/>
    <xdr:sp macro="" textlink="">
      <xdr:nvSpPr>
        <xdr:cNvPr id="85" name="テキスト ボックス 84">
          <a:extLst>
            <a:ext uri="{FF2B5EF4-FFF2-40B4-BE49-F238E27FC236}">
              <a16:creationId xmlns:a16="http://schemas.microsoft.com/office/drawing/2014/main" id="{51489A40-73E6-458C-BB3D-3E0F1D4B1E9D}"/>
            </a:ext>
          </a:extLst>
        </xdr:cNvPr>
        <xdr:cNvSpPr txBox="1"/>
      </xdr:nvSpPr>
      <xdr:spPr>
        <a:xfrm>
          <a:off x="315094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97064</xdr:rowOff>
    </xdr:from>
    <xdr:to>
      <xdr:col>15</xdr:col>
      <xdr:colOff>101600</xdr:colOff>
      <xdr:row>37</xdr:row>
      <xdr:rowOff>27214</xdr:rowOff>
    </xdr:to>
    <xdr:sp macro="" textlink="">
      <xdr:nvSpPr>
        <xdr:cNvPr id="86" name="楕円 85">
          <a:extLst>
            <a:ext uri="{FF2B5EF4-FFF2-40B4-BE49-F238E27FC236}">
              <a16:creationId xmlns:a16="http://schemas.microsoft.com/office/drawing/2014/main" id="{925CD8E0-60B0-4B8C-87A9-E9EA63009D68}"/>
            </a:ext>
          </a:extLst>
        </xdr:cNvPr>
        <xdr:cNvSpPr/>
      </xdr:nvSpPr>
      <xdr:spPr>
        <a:xfrm>
          <a:off x="2514600" y="6132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43741</xdr:rowOff>
    </xdr:from>
    <xdr:ext cx="469744" cy="259045"/>
    <xdr:sp macro="" textlink="">
      <xdr:nvSpPr>
        <xdr:cNvPr id="87" name="テキスト ボックス 86">
          <a:extLst>
            <a:ext uri="{FF2B5EF4-FFF2-40B4-BE49-F238E27FC236}">
              <a16:creationId xmlns:a16="http://schemas.microsoft.com/office/drawing/2014/main" id="{82C98ECD-89C3-482D-9D02-5381339E97B3}"/>
            </a:ext>
          </a:extLst>
        </xdr:cNvPr>
        <xdr:cNvSpPr txBox="1"/>
      </xdr:nvSpPr>
      <xdr:spPr>
        <a:xfrm>
          <a:off x="2353388" y="59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8" name="楕円 87">
          <a:extLst>
            <a:ext uri="{FF2B5EF4-FFF2-40B4-BE49-F238E27FC236}">
              <a16:creationId xmlns:a16="http://schemas.microsoft.com/office/drawing/2014/main" id="{3405EF54-87C2-465C-895C-CCB562461980}"/>
            </a:ext>
          </a:extLst>
        </xdr:cNvPr>
        <xdr:cNvSpPr/>
      </xdr:nvSpPr>
      <xdr:spPr>
        <a:xfrm>
          <a:off x="1739900" y="6117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28719</xdr:rowOff>
    </xdr:from>
    <xdr:ext cx="469744" cy="259045"/>
    <xdr:sp macro="" textlink="">
      <xdr:nvSpPr>
        <xdr:cNvPr id="89" name="テキスト ボックス 88">
          <a:extLst>
            <a:ext uri="{FF2B5EF4-FFF2-40B4-BE49-F238E27FC236}">
              <a16:creationId xmlns:a16="http://schemas.microsoft.com/office/drawing/2014/main" id="{166B5100-2393-40CA-A0B7-970B7BD3C27E}"/>
            </a:ext>
          </a:extLst>
        </xdr:cNvPr>
        <xdr:cNvSpPr txBox="1"/>
      </xdr:nvSpPr>
      <xdr:spPr>
        <a:xfrm>
          <a:off x="1578688"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106535</xdr:rowOff>
    </xdr:from>
    <xdr:to>
      <xdr:col>6</xdr:col>
      <xdr:colOff>38100</xdr:colOff>
      <xdr:row>37</xdr:row>
      <xdr:rowOff>36685</xdr:rowOff>
    </xdr:to>
    <xdr:sp macro="" textlink="">
      <xdr:nvSpPr>
        <xdr:cNvPr id="90" name="楕円 89">
          <a:extLst>
            <a:ext uri="{FF2B5EF4-FFF2-40B4-BE49-F238E27FC236}">
              <a16:creationId xmlns:a16="http://schemas.microsoft.com/office/drawing/2014/main" id="{75F6C1AC-783F-4179-AF94-7645ECA7FF94}"/>
            </a:ext>
          </a:extLst>
        </xdr:cNvPr>
        <xdr:cNvSpPr/>
      </xdr:nvSpPr>
      <xdr:spPr>
        <a:xfrm>
          <a:off x="965200" y="6141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53212</xdr:rowOff>
    </xdr:from>
    <xdr:ext cx="469744" cy="259045"/>
    <xdr:sp macro="" textlink="">
      <xdr:nvSpPr>
        <xdr:cNvPr id="91" name="テキスト ボックス 90">
          <a:extLst>
            <a:ext uri="{FF2B5EF4-FFF2-40B4-BE49-F238E27FC236}">
              <a16:creationId xmlns:a16="http://schemas.microsoft.com/office/drawing/2014/main" id="{D7EE7988-AAF7-4E9B-A9C4-E93B2659A487}"/>
            </a:ext>
          </a:extLst>
        </xdr:cNvPr>
        <xdr:cNvSpPr txBox="1"/>
      </xdr:nvSpPr>
      <xdr:spPr>
        <a:xfrm>
          <a:off x="803988" y="592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859C37B-AA58-4016-A256-8DF90202E89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9907A9A-440F-4CB0-B766-BEB5234B21B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E9E71EB-D556-4550-A214-8E3F75F93E28}"/>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3A11E341-203E-42C0-8D3E-EBB71E785702}"/>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8FCF135-7D25-40E7-B82E-20C5297B1CA4}"/>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C95AC8E-42F6-4B27-BF48-7E2A16CD5D49}"/>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DECC225-2CF2-425C-8242-99B39F083CE2}"/>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A7B13E9-150B-48B0-AD56-5A698F6BABDD}"/>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24C76998-4C10-4365-BA8A-BC4EB2BDCEEE}"/>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927DEA5C-F20C-4AEC-BDA5-4730C8533F56}"/>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3E6427C3-E2E5-4D6C-A187-72EFB15E656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295733AC-B3B9-4605-BF9B-736F5AF5FE7A}"/>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9F5AA4BC-FBD7-4722-811E-DC738ECC7296}"/>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DA83A46A-71F6-4312-8848-98B074B7B7EC}"/>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DFDEA5D3-C16D-49CB-9933-6132239C47B4}"/>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5D59E5A7-ECB7-4BC7-9849-5BA5628260F4}"/>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4B3D1B7-D7DA-4C97-83B4-F392B73A046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5616FBBE-EFD3-41B2-AD9E-7577EE792ECB}"/>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D3E62244-A4E5-4459-8C0F-EEB0F022F0D2}"/>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71791556-6FFD-4C02-964D-7519FF409A27}"/>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31E160A-ED4E-4FEF-A603-977F9A70EB98}"/>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69459608-C96B-4E9E-ACCB-16B8173F0765}"/>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140BB0A-D33A-4014-8913-51281CE8FA67}"/>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31DE5A28-B427-4BFA-BD93-1B1C5896056F}"/>
            </a:ext>
          </a:extLst>
        </xdr:cNvPr>
        <xdr:cNvCxnSpPr/>
      </xdr:nvCxnSpPr>
      <xdr:spPr>
        <a:xfrm flipV="1">
          <a:off x="4084955" y="8407529"/>
          <a:ext cx="1270" cy="1287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D4DC15B6-24CC-498F-9C18-91BA70647687}"/>
            </a:ext>
          </a:extLst>
        </xdr:cNvPr>
        <xdr:cNvSpPr txBox="1"/>
      </xdr:nvSpPr>
      <xdr:spPr>
        <a:xfrm>
          <a:off x="4137660" y="96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33336A59-46BF-4EC8-A453-095975C1CDAE}"/>
            </a:ext>
          </a:extLst>
        </xdr:cNvPr>
        <xdr:cNvCxnSpPr/>
      </xdr:nvCxnSpPr>
      <xdr:spPr>
        <a:xfrm>
          <a:off x="4020820" y="969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52D6B68A-1E25-4FE9-8521-B54D461CAF3D}"/>
            </a:ext>
          </a:extLst>
        </xdr:cNvPr>
        <xdr:cNvSpPr txBox="1"/>
      </xdr:nvSpPr>
      <xdr:spPr>
        <a:xfrm>
          <a:off x="4137660" y="819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86FA64B7-1CBC-43A6-AD47-A696A201A3C4}"/>
            </a:ext>
          </a:extLst>
        </xdr:cNvPr>
        <xdr:cNvCxnSpPr/>
      </xdr:nvCxnSpPr>
      <xdr:spPr>
        <a:xfrm>
          <a:off x="4020820" y="840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52775</xdr:rowOff>
    </xdr:from>
    <xdr:to>
      <xdr:col>24</xdr:col>
      <xdr:colOff>63500</xdr:colOff>
      <xdr:row>55</xdr:row>
      <xdr:rowOff>108210</xdr:rowOff>
    </xdr:to>
    <xdr:cxnSp macro="">
      <xdr:nvCxnSpPr>
        <xdr:cNvPr id="120" name="直線コネクタ 119">
          <a:extLst>
            <a:ext uri="{FF2B5EF4-FFF2-40B4-BE49-F238E27FC236}">
              <a16:creationId xmlns:a16="http://schemas.microsoft.com/office/drawing/2014/main" id="{65F27513-42A2-4BFD-8596-1B83A255AE4C}"/>
            </a:ext>
          </a:extLst>
        </xdr:cNvPr>
        <xdr:cNvCxnSpPr/>
      </xdr:nvCxnSpPr>
      <xdr:spPr>
        <a:xfrm>
          <a:off x="3355340" y="8937695"/>
          <a:ext cx="73152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904A4F3A-49BE-4516-B8AE-3C1258704D85}"/>
            </a:ext>
          </a:extLst>
        </xdr:cNvPr>
        <xdr:cNvSpPr txBox="1"/>
      </xdr:nvSpPr>
      <xdr:spPr>
        <a:xfrm>
          <a:off x="4137660" y="9353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DB0F906-0042-4C91-88EE-328A23CCC134}"/>
            </a:ext>
          </a:extLst>
        </xdr:cNvPr>
        <xdr:cNvSpPr/>
      </xdr:nvSpPr>
      <xdr:spPr>
        <a:xfrm>
          <a:off x="4036060" y="937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10194</xdr:rowOff>
    </xdr:from>
    <xdr:to>
      <xdr:col>19</xdr:col>
      <xdr:colOff>177800</xdr:colOff>
      <xdr:row>53</xdr:row>
      <xdr:rowOff>52775</xdr:rowOff>
    </xdr:to>
    <xdr:cxnSp macro="">
      <xdr:nvCxnSpPr>
        <xdr:cNvPr id="123" name="直線コネクタ 122">
          <a:extLst>
            <a:ext uri="{FF2B5EF4-FFF2-40B4-BE49-F238E27FC236}">
              <a16:creationId xmlns:a16="http://schemas.microsoft.com/office/drawing/2014/main" id="{DCE6ED5C-464B-4885-B227-79E62CCC28A5}"/>
            </a:ext>
          </a:extLst>
        </xdr:cNvPr>
        <xdr:cNvCxnSpPr/>
      </xdr:nvCxnSpPr>
      <xdr:spPr>
        <a:xfrm>
          <a:off x="2565400" y="8727474"/>
          <a:ext cx="78994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3840968-42DF-400A-BB36-AB6692586093}"/>
            </a:ext>
          </a:extLst>
        </xdr:cNvPr>
        <xdr:cNvSpPr/>
      </xdr:nvSpPr>
      <xdr:spPr>
        <a:xfrm>
          <a:off x="3312160" y="93854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16197689-8500-4F9E-A4CA-C04860138099}"/>
            </a:ext>
          </a:extLst>
        </xdr:cNvPr>
        <xdr:cNvSpPr txBox="1"/>
      </xdr:nvSpPr>
      <xdr:spPr>
        <a:xfrm>
          <a:off x="3086315" y="947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10194</xdr:rowOff>
    </xdr:from>
    <xdr:to>
      <xdr:col>15</xdr:col>
      <xdr:colOff>50800</xdr:colOff>
      <xdr:row>56</xdr:row>
      <xdr:rowOff>46131</xdr:rowOff>
    </xdr:to>
    <xdr:cxnSp macro="">
      <xdr:nvCxnSpPr>
        <xdr:cNvPr id="126" name="直線コネクタ 125">
          <a:extLst>
            <a:ext uri="{FF2B5EF4-FFF2-40B4-BE49-F238E27FC236}">
              <a16:creationId xmlns:a16="http://schemas.microsoft.com/office/drawing/2014/main" id="{55304864-7B9E-4C9E-904D-21FB5E7E02F8}"/>
            </a:ext>
          </a:extLst>
        </xdr:cNvPr>
        <xdr:cNvCxnSpPr/>
      </xdr:nvCxnSpPr>
      <xdr:spPr>
        <a:xfrm flipV="1">
          <a:off x="1790700" y="8727474"/>
          <a:ext cx="774700" cy="7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4E7DC022-3C53-4EA4-A76A-E942D348F1A5}"/>
            </a:ext>
          </a:extLst>
        </xdr:cNvPr>
        <xdr:cNvSpPr/>
      </xdr:nvSpPr>
      <xdr:spPr>
        <a:xfrm>
          <a:off x="2514600" y="9038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8638B102-BCB4-4202-994E-6BC8E43BF2D3}"/>
            </a:ext>
          </a:extLst>
        </xdr:cNvPr>
        <xdr:cNvSpPr txBox="1"/>
      </xdr:nvSpPr>
      <xdr:spPr>
        <a:xfrm>
          <a:off x="2311615" y="91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46131</xdr:rowOff>
    </xdr:from>
    <xdr:to>
      <xdr:col>10</xdr:col>
      <xdr:colOff>114300</xdr:colOff>
      <xdr:row>56</xdr:row>
      <xdr:rowOff>118440</xdr:rowOff>
    </xdr:to>
    <xdr:cxnSp macro="">
      <xdr:nvCxnSpPr>
        <xdr:cNvPr id="129" name="直線コネクタ 128">
          <a:extLst>
            <a:ext uri="{FF2B5EF4-FFF2-40B4-BE49-F238E27FC236}">
              <a16:creationId xmlns:a16="http://schemas.microsoft.com/office/drawing/2014/main" id="{E201638A-ECF1-471B-B9E9-855F1DCE54BC}"/>
            </a:ext>
          </a:extLst>
        </xdr:cNvPr>
        <xdr:cNvCxnSpPr/>
      </xdr:nvCxnSpPr>
      <xdr:spPr>
        <a:xfrm flipV="1">
          <a:off x="1008380" y="9433971"/>
          <a:ext cx="78232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4610FAC2-47B6-4AC3-92FF-00F466376EBF}"/>
            </a:ext>
          </a:extLst>
        </xdr:cNvPr>
        <xdr:cNvSpPr/>
      </xdr:nvSpPr>
      <xdr:spPr>
        <a:xfrm>
          <a:off x="1739900" y="9472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5F5568ED-0E6C-4BE5-A890-DE8C914EA718}"/>
            </a:ext>
          </a:extLst>
        </xdr:cNvPr>
        <xdr:cNvSpPr txBox="1"/>
      </xdr:nvSpPr>
      <xdr:spPr>
        <a:xfrm>
          <a:off x="1514055" y="95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43CAC95A-9BF8-4F5C-8FE7-E8C966E1A1B4}"/>
            </a:ext>
          </a:extLst>
        </xdr:cNvPr>
        <xdr:cNvSpPr/>
      </xdr:nvSpPr>
      <xdr:spPr>
        <a:xfrm>
          <a:off x="965200" y="9488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7036F87D-568D-497F-9646-D2796C640D70}"/>
            </a:ext>
          </a:extLst>
        </xdr:cNvPr>
        <xdr:cNvSpPr txBox="1"/>
      </xdr:nvSpPr>
      <xdr:spPr>
        <a:xfrm>
          <a:off x="739355" y="957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F0C5736-83F3-4229-9CBD-6BB62B5EE9BB}"/>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E08FD6-6B63-446B-ADA7-CC008297484C}"/>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F44BC87-89E4-47C4-9396-1F2D5A2504A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9B86E1C-A9F1-4425-8E8E-EF38D50C337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1D446FC-9E18-467A-A4F1-20D66B7AD041}"/>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57410</xdr:rowOff>
    </xdr:from>
    <xdr:to>
      <xdr:col>24</xdr:col>
      <xdr:colOff>114300</xdr:colOff>
      <xdr:row>55</xdr:row>
      <xdr:rowOff>159010</xdr:rowOff>
    </xdr:to>
    <xdr:sp macro="" textlink="">
      <xdr:nvSpPr>
        <xdr:cNvPr id="139" name="楕円 138">
          <a:extLst>
            <a:ext uri="{FF2B5EF4-FFF2-40B4-BE49-F238E27FC236}">
              <a16:creationId xmlns:a16="http://schemas.microsoft.com/office/drawing/2014/main" id="{AD0022FB-77A3-4F3F-85BC-0DCCE6F23073}"/>
            </a:ext>
          </a:extLst>
        </xdr:cNvPr>
        <xdr:cNvSpPr/>
      </xdr:nvSpPr>
      <xdr:spPr>
        <a:xfrm>
          <a:off x="4036060" y="9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80287</xdr:rowOff>
    </xdr:from>
    <xdr:ext cx="599010" cy="259045"/>
    <xdr:sp macro="" textlink="">
      <xdr:nvSpPr>
        <xdr:cNvPr id="140" name="総務費該当値テキスト">
          <a:extLst>
            <a:ext uri="{FF2B5EF4-FFF2-40B4-BE49-F238E27FC236}">
              <a16:creationId xmlns:a16="http://schemas.microsoft.com/office/drawing/2014/main" id="{DE207CEA-107B-4DEC-8509-867634C325C8}"/>
            </a:ext>
          </a:extLst>
        </xdr:cNvPr>
        <xdr:cNvSpPr txBox="1"/>
      </xdr:nvSpPr>
      <xdr:spPr>
        <a:xfrm>
          <a:off x="4137660" y="91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1975</xdr:rowOff>
    </xdr:from>
    <xdr:to>
      <xdr:col>20</xdr:col>
      <xdr:colOff>38100</xdr:colOff>
      <xdr:row>53</xdr:row>
      <xdr:rowOff>103575</xdr:rowOff>
    </xdr:to>
    <xdr:sp macro="" textlink="">
      <xdr:nvSpPr>
        <xdr:cNvPr id="141" name="楕円 140">
          <a:extLst>
            <a:ext uri="{FF2B5EF4-FFF2-40B4-BE49-F238E27FC236}">
              <a16:creationId xmlns:a16="http://schemas.microsoft.com/office/drawing/2014/main" id="{18B65FF0-131B-4C8C-81E2-7F7ADE664EBB}"/>
            </a:ext>
          </a:extLst>
        </xdr:cNvPr>
        <xdr:cNvSpPr/>
      </xdr:nvSpPr>
      <xdr:spPr>
        <a:xfrm>
          <a:off x="3312160" y="8886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120102</xdr:rowOff>
    </xdr:from>
    <xdr:ext cx="599010" cy="259045"/>
    <xdr:sp macro="" textlink="">
      <xdr:nvSpPr>
        <xdr:cNvPr id="142" name="テキスト ボックス 141">
          <a:extLst>
            <a:ext uri="{FF2B5EF4-FFF2-40B4-BE49-F238E27FC236}">
              <a16:creationId xmlns:a16="http://schemas.microsoft.com/office/drawing/2014/main" id="{8A45FF0F-5B04-40D5-9DEC-4B5FA42CA08B}"/>
            </a:ext>
          </a:extLst>
        </xdr:cNvPr>
        <xdr:cNvSpPr txBox="1"/>
      </xdr:nvSpPr>
      <xdr:spPr>
        <a:xfrm>
          <a:off x="3086315" y="866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130844</xdr:rowOff>
    </xdr:from>
    <xdr:to>
      <xdr:col>15</xdr:col>
      <xdr:colOff>101600</xdr:colOff>
      <xdr:row>52</xdr:row>
      <xdr:rowOff>60994</xdr:rowOff>
    </xdr:to>
    <xdr:sp macro="" textlink="">
      <xdr:nvSpPr>
        <xdr:cNvPr id="143" name="楕円 142">
          <a:extLst>
            <a:ext uri="{FF2B5EF4-FFF2-40B4-BE49-F238E27FC236}">
              <a16:creationId xmlns:a16="http://schemas.microsoft.com/office/drawing/2014/main" id="{6707B176-7F50-4ABF-BFB7-64BA9469586D}"/>
            </a:ext>
          </a:extLst>
        </xdr:cNvPr>
        <xdr:cNvSpPr/>
      </xdr:nvSpPr>
      <xdr:spPr>
        <a:xfrm>
          <a:off x="2514600" y="86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77521</xdr:rowOff>
    </xdr:from>
    <xdr:ext cx="599010" cy="259045"/>
    <xdr:sp macro="" textlink="">
      <xdr:nvSpPr>
        <xdr:cNvPr id="144" name="テキスト ボックス 143">
          <a:extLst>
            <a:ext uri="{FF2B5EF4-FFF2-40B4-BE49-F238E27FC236}">
              <a16:creationId xmlns:a16="http://schemas.microsoft.com/office/drawing/2014/main" id="{F8C1B534-3214-4E73-BD81-D90A94164690}"/>
            </a:ext>
          </a:extLst>
        </xdr:cNvPr>
        <xdr:cNvSpPr txBox="1"/>
      </xdr:nvSpPr>
      <xdr:spPr>
        <a:xfrm>
          <a:off x="2311615" y="84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166781</xdr:rowOff>
    </xdr:from>
    <xdr:to>
      <xdr:col>10</xdr:col>
      <xdr:colOff>165100</xdr:colOff>
      <xdr:row>56</xdr:row>
      <xdr:rowOff>96931</xdr:rowOff>
    </xdr:to>
    <xdr:sp macro="" textlink="">
      <xdr:nvSpPr>
        <xdr:cNvPr id="145" name="楕円 144">
          <a:extLst>
            <a:ext uri="{FF2B5EF4-FFF2-40B4-BE49-F238E27FC236}">
              <a16:creationId xmlns:a16="http://schemas.microsoft.com/office/drawing/2014/main" id="{475AABC1-4061-4211-B900-605D9CE34882}"/>
            </a:ext>
          </a:extLst>
        </xdr:cNvPr>
        <xdr:cNvSpPr/>
      </xdr:nvSpPr>
      <xdr:spPr>
        <a:xfrm>
          <a:off x="1739900" y="9386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113458</xdr:rowOff>
    </xdr:from>
    <xdr:ext cx="599010" cy="259045"/>
    <xdr:sp macro="" textlink="">
      <xdr:nvSpPr>
        <xdr:cNvPr id="146" name="テキスト ボックス 145">
          <a:extLst>
            <a:ext uri="{FF2B5EF4-FFF2-40B4-BE49-F238E27FC236}">
              <a16:creationId xmlns:a16="http://schemas.microsoft.com/office/drawing/2014/main" id="{1DF78614-CAAA-4F9D-B836-2E52B04C2A1A}"/>
            </a:ext>
          </a:extLst>
        </xdr:cNvPr>
        <xdr:cNvSpPr txBox="1"/>
      </xdr:nvSpPr>
      <xdr:spPr>
        <a:xfrm>
          <a:off x="1514055" y="916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67640</xdr:rowOff>
    </xdr:from>
    <xdr:to>
      <xdr:col>6</xdr:col>
      <xdr:colOff>38100</xdr:colOff>
      <xdr:row>56</xdr:row>
      <xdr:rowOff>169240</xdr:rowOff>
    </xdr:to>
    <xdr:sp macro="" textlink="">
      <xdr:nvSpPr>
        <xdr:cNvPr id="147" name="楕円 146">
          <a:extLst>
            <a:ext uri="{FF2B5EF4-FFF2-40B4-BE49-F238E27FC236}">
              <a16:creationId xmlns:a16="http://schemas.microsoft.com/office/drawing/2014/main" id="{BD719496-51C9-491D-AA07-6E4027E44334}"/>
            </a:ext>
          </a:extLst>
        </xdr:cNvPr>
        <xdr:cNvSpPr/>
      </xdr:nvSpPr>
      <xdr:spPr>
        <a:xfrm>
          <a:off x="965200" y="9455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14317</xdr:rowOff>
    </xdr:from>
    <xdr:ext cx="599010" cy="259045"/>
    <xdr:sp macro="" textlink="">
      <xdr:nvSpPr>
        <xdr:cNvPr id="148" name="テキスト ボックス 147">
          <a:extLst>
            <a:ext uri="{FF2B5EF4-FFF2-40B4-BE49-F238E27FC236}">
              <a16:creationId xmlns:a16="http://schemas.microsoft.com/office/drawing/2014/main" id="{CDFD7A09-E933-4934-8790-C4083E8D7BCB}"/>
            </a:ext>
          </a:extLst>
        </xdr:cNvPr>
        <xdr:cNvSpPr txBox="1"/>
      </xdr:nvSpPr>
      <xdr:spPr>
        <a:xfrm>
          <a:off x="739355" y="923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C83DE0A-4A7A-4F8A-8B5E-E277C7C79FBC}"/>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7068A2E9-EF12-4CE7-88D5-26DCE4AB58F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DC9A5FA3-AB0E-4950-BA01-5475D3FB25A4}"/>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C66DEF7E-CD37-49B5-A00D-845CF211853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99452D0-4F84-4C9D-B7D9-6B7BFC8BA659}"/>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6BF6D8-8B08-4B00-AD5E-585081D9D43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2366778-E9AD-4CBA-B8D7-781FD35E87D3}"/>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84D7160-4F6B-44F0-9CCD-D6AD77220FD9}"/>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A517CC0-B86D-421F-BF64-FA788002A2DB}"/>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52E54ABE-3E7F-4300-B59A-F090BE12A7AD}"/>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F09412A2-C1BE-4569-84D4-C75919E102F1}"/>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13D7E1B2-72FD-485D-97FE-79FF0F05BA80}"/>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9621AD8F-DA24-4230-B0ED-9FD567A62DD6}"/>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12B84D1A-025B-4976-BDEF-5EE4CDEB916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89EA4CF8-E695-4BA5-8E1F-C2B381456674}"/>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AD713ED9-2FB7-4077-B3F5-CDD77F9F9A78}"/>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65790B13-B739-49FC-BB84-3D308A594CFE}"/>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FBA83A8D-73B2-4BEC-A916-DAC89BAA4B63}"/>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1D3D6744-08C2-4B56-A729-421A278CF20D}"/>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C184CBC3-CDC6-4752-BFAF-8F01F7CA6B18}"/>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CDFE848F-3330-4A1A-B4D8-8B5B0A8E8123}"/>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F314572D-5658-4C12-974C-81D5AB55DDAE}"/>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477CF618-129B-4258-A593-10E83C925441}"/>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FCD9B106-79F8-4737-AEA6-68C15FA338EB}"/>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DA725E11-A129-42B4-AB3D-6DDBDAF23231}"/>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4584E1D-62A5-4D88-B31B-88282E6C1D6C}"/>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153492</xdr:rowOff>
    </xdr:from>
    <xdr:to>
      <xdr:col>24</xdr:col>
      <xdr:colOff>62865</xdr:colOff>
      <xdr:row>79</xdr:row>
      <xdr:rowOff>42752</xdr:rowOff>
    </xdr:to>
    <xdr:cxnSp macro="">
      <xdr:nvCxnSpPr>
        <xdr:cNvPr id="175" name="直線コネクタ 174">
          <a:extLst>
            <a:ext uri="{FF2B5EF4-FFF2-40B4-BE49-F238E27FC236}">
              <a16:creationId xmlns:a16="http://schemas.microsoft.com/office/drawing/2014/main" id="{C055FD52-C321-4C8C-9A8D-C2E35D913524}"/>
            </a:ext>
          </a:extLst>
        </xdr:cNvPr>
        <xdr:cNvCxnSpPr/>
      </xdr:nvCxnSpPr>
      <xdr:spPr>
        <a:xfrm flipV="1">
          <a:off x="4084955" y="12055932"/>
          <a:ext cx="1270" cy="1230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46579</xdr:rowOff>
    </xdr:from>
    <xdr:ext cx="599010" cy="259045"/>
    <xdr:sp macro="" textlink="">
      <xdr:nvSpPr>
        <xdr:cNvPr id="176" name="民生費最小値テキスト">
          <a:extLst>
            <a:ext uri="{FF2B5EF4-FFF2-40B4-BE49-F238E27FC236}">
              <a16:creationId xmlns:a16="http://schemas.microsoft.com/office/drawing/2014/main" id="{1A2C4128-B2C0-4664-8CAC-22098DEF1471}"/>
            </a:ext>
          </a:extLst>
        </xdr:cNvPr>
        <xdr:cNvSpPr txBox="1"/>
      </xdr:nvSpPr>
      <xdr:spPr>
        <a:xfrm>
          <a:off x="4137660" y="1329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42752</xdr:rowOff>
    </xdr:from>
    <xdr:to>
      <xdr:col>24</xdr:col>
      <xdr:colOff>152400</xdr:colOff>
      <xdr:row>79</xdr:row>
      <xdr:rowOff>42752</xdr:rowOff>
    </xdr:to>
    <xdr:cxnSp macro="">
      <xdr:nvCxnSpPr>
        <xdr:cNvPr id="177" name="直線コネクタ 176">
          <a:extLst>
            <a:ext uri="{FF2B5EF4-FFF2-40B4-BE49-F238E27FC236}">
              <a16:creationId xmlns:a16="http://schemas.microsoft.com/office/drawing/2014/main" id="{FB6D9F03-B197-48BC-86D6-FFEB48FC2A05}"/>
            </a:ext>
          </a:extLst>
        </xdr:cNvPr>
        <xdr:cNvCxnSpPr/>
      </xdr:nvCxnSpPr>
      <xdr:spPr>
        <a:xfrm>
          <a:off x="4020820" y="1328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100169</xdr:rowOff>
    </xdr:from>
    <xdr:ext cx="599010" cy="259045"/>
    <xdr:sp macro="" textlink="">
      <xdr:nvSpPr>
        <xdr:cNvPr id="178" name="民生費最大値テキスト">
          <a:extLst>
            <a:ext uri="{FF2B5EF4-FFF2-40B4-BE49-F238E27FC236}">
              <a16:creationId xmlns:a16="http://schemas.microsoft.com/office/drawing/2014/main" id="{A770F374-6C18-4B1D-A60C-B6D963640019}"/>
            </a:ext>
          </a:extLst>
        </xdr:cNvPr>
        <xdr:cNvSpPr txBox="1"/>
      </xdr:nvSpPr>
      <xdr:spPr>
        <a:xfrm>
          <a:off x="4137660" y="118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153492</xdr:rowOff>
    </xdr:from>
    <xdr:to>
      <xdr:col>24</xdr:col>
      <xdr:colOff>152400</xdr:colOff>
      <xdr:row>71</xdr:row>
      <xdr:rowOff>153492</xdr:rowOff>
    </xdr:to>
    <xdr:cxnSp macro="">
      <xdr:nvCxnSpPr>
        <xdr:cNvPr id="179" name="直線コネクタ 178">
          <a:extLst>
            <a:ext uri="{FF2B5EF4-FFF2-40B4-BE49-F238E27FC236}">
              <a16:creationId xmlns:a16="http://schemas.microsoft.com/office/drawing/2014/main" id="{E53AFE7E-0ECC-4143-B5AE-AEA3F071B04E}"/>
            </a:ext>
          </a:extLst>
        </xdr:cNvPr>
        <xdr:cNvCxnSpPr/>
      </xdr:nvCxnSpPr>
      <xdr:spPr>
        <a:xfrm>
          <a:off x="4020820" y="12055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133702</xdr:rowOff>
    </xdr:from>
    <xdr:to>
      <xdr:col>24</xdr:col>
      <xdr:colOff>63500</xdr:colOff>
      <xdr:row>75</xdr:row>
      <xdr:rowOff>65742</xdr:rowOff>
    </xdr:to>
    <xdr:cxnSp macro="">
      <xdr:nvCxnSpPr>
        <xdr:cNvPr id="180" name="直線コネクタ 179">
          <a:extLst>
            <a:ext uri="{FF2B5EF4-FFF2-40B4-BE49-F238E27FC236}">
              <a16:creationId xmlns:a16="http://schemas.microsoft.com/office/drawing/2014/main" id="{367902AE-DE45-4B27-964B-353EC9DE7ED2}"/>
            </a:ext>
          </a:extLst>
        </xdr:cNvPr>
        <xdr:cNvCxnSpPr/>
      </xdr:nvCxnSpPr>
      <xdr:spPr>
        <a:xfrm>
          <a:off x="3355340" y="11868502"/>
          <a:ext cx="731520" cy="77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40135</xdr:rowOff>
    </xdr:from>
    <xdr:ext cx="599010" cy="259045"/>
    <xdr:sp macro="" textlink="">
      <xdr:nvSpPr>
        <xdr:cNvPr id="181" name="民生費平均値テキスト">
          <a:extLst>
            <a:ext uri="{FF2B5EF4-FFF2-40B4-BE49-F238E27FC236}">
              <a16:creationId xmlns:a16="http://schemas.microsoft.com/office/drawing/2014/main" id="{0FDF1C0A-B3C6-42EF-938F-83CA61AB896B}"/>
            </a:ext>
          </a:extLst>
        </xdr:cNvPr>
        <xdr:cNvSpPr txBox="1"/>
      </xdr:nvSpPr>
      <xdr:spPr>
        <a:xfrm>
          <a:off x="4137660" y="127807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61708</xdr:rowOff>
    </xdr:from>
    <xdr:to>
      <xdr:col>24</xdr:col>
      <xdr:colOff>114300</xdr:colOff>
      <xdr:row>76</xdr:row>
      <xdr:rowOff>163308</xdr:rowOff>
    </xdr:to>
    <xdr:sp macro="" textlink="">
      <xdr:nvSpPr>
        <xdr:cNvPr id="182" name="フローチャート: 判断 181">
          <a:extLst>
            <a:ext uri="{FF2B5EF4-FFF2-40B4-BE49-F238E27FC236}">
              <a16:creationId xmlns:a16="http://schemas.microsoft.com/office/drawing/2014/main" id="{6794D9AD-7175-43EB-A658-B0F98AB152F3}"/>
            </a:ext>
          </a:extLst>
        </xdr:cNvPr>
        <xdr:cNvSpPr/>
      </xdr:nvSpPr>
      <xdr:spPr>
        <a:xfrm>
          <a:off x="4036060" y="128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133702</xdr:rowOff>
    </xdr:from>
    <xdr:to>
      <xdr:col>19</xdr:col>
      <xdr:colOff>177800</xdr:colOff>
      <xdr:row>73</xdr:row>
      <xdr:rowOff>130382</xdr:rowOff>
    </xdr:to>
    <xdr:cxnSp macro="">
      <xdr:nvCxnSpPr>
        <xdr:cNvPr id="183" name="直線コネクタ 182">
          <a:extLst>
            <a:ext uri="{FF2B5EF4-FFF2-40B4-BE49-F238E27FC236}">
              <a16:creationId xmlns:a16="http://schemas.microsoft.com/office/drawing/2014/main" id="{A9CBD73A-4261-46D8-A2A8-9B21785B4B29}"/>
            </a:ext>
          </a:extLst>
        </xdr:cNvPr>
        <xdr:cNvCxnSpPr/>
      </xdr:nvCxnSpPr>
      <xdr:spPr>
        <a:xfrm flipV="1">
          <a:off x="2565400" y="11868502"/>
          <a:ext cx="789940" cy="4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109583</xdr:rowOff>
    </xdr:from>
    <xdr:to>
      <xdr:col>20</xdr:col>
      <xdr:colOff>38100</xdr:colOff>
      <xdr:row>76</xdr:row>
      <xdr:rowOff>39734</xdr:rowOff>
    </xdr:to>
    <xdr:sp macro="" textlink="">
      <xdr:nvSpPr>
        <xdr:cNvPr id="184" name="フローチャート: 判断 183">
          <a:extLst>
            <a:ext uri="{FF2B5EF4-FFF2-40B4-BE49-F238E27FC236}">
              <a16:creationId xmlns:a16="http://schemas.microsoft.com/office/drawing/2014/main" id="{4DE63C33-3055-4A55-B4C5-AA4FF7D6D983}"/>
            </a:ext>
          </a:extLst>
        </xdr:cNvPr>
        <xdr:cNvSpPr/>
      </xdr:nvSpPr>
      <xdr:spPr>
        <a:xfrm>
          <a:off x="3312160" y="12682583"/>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30859</xdr:rowOff>
    </xdr:from>
    <xdr:ext cx="599010" cy="259045"/>
    <xdr:sp macro="" textlink="">
      <xdr:nvSpPr>
        <xdr:cNvPr id="185" name="テキスト ボックス 184">
          <a:extLst>
            <a:ext uri="{FF2B5EF4-FFF2-40B4-BE49-F238E27FC236}">
              <a16:creationId xmlns:a16="http://schemas.microsoft.com/office/drawing/2014/main" id="{2ACC8C51-33A5-4A18-9489-133F14B42125}"/>
            </a:ext>
          </a:extLst>
        </xdr:cNvPr>
        <xdr:cNvSpPr txBox="1"/>
      </xdr:nvSpPr>
      <xdr:spPr>
        <a:xfrm>
          <a:off x="3086315" y="127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130382</xdr:rowOff>
    </xdr:from>
    <xdr:to>
      <xdr:col>15</xdr:col>
      <xdr:colOff>50800</xdr:colOff>
      <xdr:row>76</xdr:row>
      <xdr:rowOff>109111</xdr:rowOff>
    </xdr:to>
    <xdr:cxnSp macro="">
      <xdr:nvCxnSpPr>
        <xdr:cNvPr id="186" name="直線コネクタ 185">
          <a:extLst>
            <a:ext uri="{FF2B5EF4-FFF2-40B4-BE49-F238E27FC236}">
              <a16:creationId xmlns:a16="http://schemas.microsoft.com/office/drawing/2014/main" id="{490EE097-A3B7-489A-9B19-3F69A6139D16}"/>
            </a:ext>
          </a:extLst>
        </xdr:cNvPr>
        <xdr:cNvCxnSpPr/>
      </xdr:nvCxnSpPr>
      <xdr:spPr>
        <a:xfrm flipV="1">
          <a:off x="1790700" y="12368102"/>
          <a:ext cx="774700" cy="48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45389</xdr:rowOff>
    </xdr:from>
    <xdr:to>
      <xdr:col>15</xdr:col>
      <xdr:colOff>101600</xdr:colOff>
      <xdr:row>77</xdr:row>
      <xdr:rowOff>146989</xdr:rowOff>
    </xdr:to>
    <xdr:sp macro="" textlink="">
      <xdr:nvSpPr>
        <xdr:cNvPr id="187" name="フローチャート: 判断 186">
          <a:extLst>
            <a:ext uri="{FF2B5EF4-FFF2-40B4-BE49-F238E27FC236}">
              <a16:creationId xmlns:a16="http://schemas.microsoft.com/office/drawing/2014/main" id="{AF365342-ED6A-4F5C-B26F-E6203803D202}"/>
            </a:ext>
          </a:extLst>
        </xdr:cNvPr>
        <xdr:cNvSpPr/>
      </xdr:nvSpPr>
      <xdr:spPr>
        <a:xfrm>
          <a:off x="2514600" y="129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138116</xdr:rowOff>
    </xdr:from>
    <xdr:ext cx="599010" cy="259045"/>
    <xdr:sp macro="" textlink="">
      <xdr:nvSpPr>
        <xdr:cNvPr id="188" name="テキスト ボックス 187">
          <a:extLst>
            <a:ext uri="{FF2B5EF4-FFF2-40B4-BE49-F238E27FC236}">
              <a16:creationId xmlns:a16="http://schemas.microsoft.com/office/drawing/2014/main" id="{A0E4B7D6-E73B-4BCD-A808-B7F7047073BC}"/>
            </a:ext>
          </a:extLst>
        </xdr:cNvPr>
        <xdr:cNvSpPr txBox="1"/>
      </xdr:nvSpPr>
      <xdr:spPr>
        <a:xfrm>
          <a:off x="2311615" y="130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109111</xdr:rowOff>
    </xdr:from>
    <xdr:to>
      <xdr:col>10</xdr:col>
      <xdr:colOff>114300</xdr:colOff>
      <xdr:row>76</xdr:row>
      <xdr:rowOff>147603</xdr:rowOff>
    </xdr:to>
    <xdr:cxnSp macro="">
      <xdr:nvCxnSpPr>
        <xdr:cNvPr id="189" name="直線コネクタ 188">
          <a:extLst>
            <a:ext uri="{FF2B5EF4-FFF2-40B4-BE49-F238E27FC236}">
              <a16:creationId xmlns:a16="http://schemas.microsoft.com/office/drawing/2014/main" id="{1163D4A8-FF42-476B-A068-4A0BF47A69FE}"/>
            </a:ext>
          </a:extLst>
        </xdr:cNvPr>
        <xdr:cNvCxnSpPr/>
      </xdr:nvCxnSpPr>
      <xdr:spPr>
        <a:xfrm flipV="1">
          <a:off x="1008380" y="12849751"/>
          <a:ext cx="78232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59226</xdr:rowOff>
    </xdr:from>
    <xdr:to>
      <xdr:col>10</xdr:col>
      <xdr:colOff>165100</xdr:colOff>
      <xdr:row>77</xdr:row>
      <xdr:rowOff>160826</xdr:rowOff>
    </xdr:to>
    <xdr:sp macro="" textlink="">
      <xdr:nvSpPr>
        <xdr:cNvPr id="190" name="フローチャート: 判断 189">
          <a:extLst>
            <a:ext uri="{FF2B5EF4-FFF2-40B4-BE49-F238E27FC236}">
              <a16:creationId xmlns:a16="http://schemas.microsoft.com/office/drawing/2014/main" id="{DEA177E0-D097-4722-9BF3-6F43BF9443D8}"/>
            </a:ext>
          </a:extLst>
        </xdr:cNvPr>
        <xdr:cNvSpPr/>
      </xdr:nvSpPr>
      <xdr:spPr>
        <a:xfrm>
          <a:off x="1739900" y="1296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FB5D46F4-BEE4-4ED2-80AC-1308926397C5}"/>
            </a:ext>
          </a:extLst>
        </xdr:cNvPr>
        <xdr:cNvSpPr txBox="1"/>
      </xdr:nvSpPr>
      <xdr:spPr>
        <a:xfrm>
          <a:off x="1514055" y="130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108538</xdr:rowOff>
    </xdr:from>
    <xdr:to>
      <xdr:col>6</xdr:col>
      <xdr:colOff>38100</xdr:colOff>
      <xdr:row>78</xdr:row>
      <xdr:rowOff>38688</xdr:rowOff>
    </xdr:to>
    <xdr:sp macro="" textlink="">
      <xdr:nvSpPr>
        <xdr:cNvPr id="192" name="フローチャート: 判断 191">
          <a:extLst>
            <a:ext uri="{FF2B5EF4-FFF2-40B4-BE49-F238E27FC236}">
              <a16:creationId xmlns:a16="http://schemas.microsoft.com/office/drawing/2014/main" id="{6C0B1970-E4F5-43E5-A202-E48240CA4703}"/>
            </a:ext>
          </a:extLst>
        </xdr:cNvPr>
        <xdr:cNvSpPr/>
      </xdr:nvSpPr>
      <xdr:spPr>
        <a:xfrm>
          <a:off x="965200" y="13016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29815</xdr:rowOff>
    </xdr:from>
    <xdr:ext cx="599010" cy="259045"/>
    <xdr:sp macro="" textlink="">
      <xdr:nvSpPr>
        <xdr:cNvPr id="193" name="テキスト ボックス 192">
          <a:extLst>
            <a:ext uri="{FF2B5EF4-FFF2-40B4-BE49-F238E27FC236}">
              <a16:creationId xmlns:a16="http://schemas.microsoft.com/office/drawing/2014/main" id="{C1402D22-F1DC-493B-8115-19549A97B5F8}"/>
            </a:ext>
          </a:extLst>
        </xdr:cNvPr>
        <xdr:cNvSpPr txBox="1"/>
      </xdr:nvSpPr>
      <xdr:spPr>
        <a:xfrm>
          <a:off x="739355" y="1310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A176691-BDF3-4B01-ACD1-16A4DDEC9E0E}"/>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7E77E00-5D17-40AA-BA1D-8CB295771B8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B6607094-2C52-4D7E-82B7-1A318A0C441D}"/>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4DD5503B-CD15-452F-A010-2166982267BE}"/>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EBEA3DA3-0C4A-4DC7-A109-4A1D9259A42B}"/>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14942</xdr:rowOff>
    </xdr:from>
    <xdr:to>
      <xdr:col>24</xdr:col>
      <xdr:colOff>114300</xdr:colOff>
      <xdr:row>75</xdr:row>
      <xdr:rowOff>116542</xdr:rowOff>
    </xdr:to>
    <xdr:sp macro="" textlink="">
      <xdr:nvSpPr>
        <xdr:cNvPr id="199" name="楕円 198">
          <a:extLst>
            <a:ext uri="{FF2B5EF4-FFF2-40B4-BE49-F238E27FC236}">
              <a16:creationId xmlns:a16="http://schemas.microsoft.com/office/drawing/2014/main" id="{B40BC48B-F81A-48A9-8BFA-06CBC4E51B54}"/>
            </a:ext>
          </a:extLst>
        </xdr:cNvPr>
        <xdr:cNvSpPr/>
      </xdr:nvSpPr>
      <xdr:spPr>
        <a:xfrm>
          <a:off x="4036060" y="125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37819</xdr:rowOff>
    </xdr:from>
    <xdr:ext cx="599010" cy="259045"/>
    <xdr:sp macro="" textlink="">
      <xdr:nvSpPr>
        <xdr:cNvPr id="200" name="民生費該当値テキスト">
          <a:extLst>
            <a:ext uri="{FF2B5EF4-FFF2-40B4-BE49-F238E27FC236}">
              <a16:creationId xmlns:a16="http://schemas.microsoft.com/office/drawing/2014/main" id="{18EA342D-D1D7-48E2-A417-6200539C7639}"/>
            </a:ext>
          </a:extLst>
        </xdr:cNvPr>
        <xdr:cNvSpPr txBox="1"/>
      </xdr:nvSpPr>
      <xdr:spPr>
        <a:xfrm>
          <a:off x="4137660" y="1244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82902</xdr:rowOff>
    </xdr:from>
    <xdr:to>
      <xdr:col>20</xdr:col>
      <xdr:colOff>38100</xdr:colOff>
      <xdr:row>71</xdr:row>
      <xdr:rowOff>13052</xdr:rowOff>
    </xdr:to>
    <xdr:sp macro="" textlink="">
      <xdr:nvSpPr>
        <xdr:cNvPr id="201" name="楕円 200">
          <a:extLst>
            <a:ext uri="{FF2B5EF4-FFF2-40B4-BE49-F238E27FC236}">
              <a16:creationId xmlns:a16="http://schemas.microsoft.com/office/drawing/2014/main" id="{7612671D-B453-4FAB-9445-C71A6FD0C41E}"/>
            </a:ext>
          </a:extLst>
        </xdr:cNvPr>
        <xdr:cNvSpPr/>
      </xdr:nvSpPr>
      <xdr:spPr>
        <a:xfrm>
          <a:off x="3312160" y="11817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29579</xdr:rowOff>
    </xdr:from>
    <xdr:ext cx="599010" cy="259045"/>
    <xdr:sp macro="" textlink="">
      <xdr:nvSpPr>
        <xdr:cNvPr id="202" name="テキスト ボックス 201">
          <a:extLst>
            <a:ext uri="{FF2B5EF4-FFF2-40B4-BE49-F238E27FC236}">
              <a16:creationId xmlns:a16="http://schemas.microsoft.com/office/drawing/2014/main" id="{F63E3C13-D2A9-460A-8A76-7A71C2ED788D}"/>
            </a:ext>
          </a:extLst>
        </xdr:cNvPr>
        <xdr:cNvSpPr txBox="1"/>
      </xdr:nvSpPr>
      <xdr:spPr>
        <a:xfrm>
          <a:off x="3086315" y="115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79582</xdr:rowOff>
    </xdr:from>
    <xdr:to>
      <xdr:col>15</xdr:col>
      <xdr:colOff>101600</xdr:colOff>
      <xdr:row>74</xdr:row>
      <xdr:rowOff>9732</xdr:rowOff>
    </xdr:to>
    <xdr:sp macro="" textlink="">
      <xdr:nvSpPr>
        <xdr:cNvPr id="203" name="楕円 202">
          <a:extLst>
            <a:ext uri="{FF2B5EF4-FFF2-40B4-BE49-F238E27FC236}">
              <a16:creationId xmlns:a16="http://schemas.microsoft.com/office/drawing/2014/main" id="{51274A55-FCD3-41C4-AF2F-9DF8B17C5718}"/>
            </a:ext>
          </a:extLst>
        </xdr:cNvPr>
        <xdr:cNvSpPr/>
      </xdr:nvSpPr>
      <xdr:spPr>
        <a:xfrm>
          <a:off x="2514600" y="12317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26259</xdr:rowOff>
    </xdr:from>
    <xdr:ext cx="599010" cy="259045"/>
    <xdr:sp macro="" textlink="">
      <xdr:nvSpPr>
        <xdr:cNvPr id="204" name="テキスト ボックス 203">
          <a:extLst>
            <a:ext uri="{FF2B5EF4-FFF2-40B4-BE49-F238E27FC236}">
              <a16:creationId xmlns:a16="http://schemas.microsoft.com/office/drawing/2014/main" id="{86AABCC7-FB01-4246-B0D9-4EFB0246896F}"/>
            </a:ext>
          </a:extLst>
        </xdr:cNvPr>
        <xdr:cNvSpPr txBox="1"/>
      </xdr:nvSpPr>
      <xdr:spPr>
        <a:xfrm>
          <a:off x="2311615" y="1209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58311</xdr:rowOff>
    </xdr:from>
    <xdr:to>
      <xdr:col>10</xdr:col>
      <xdr:colOff>165100</xdr:colOff>
      <xdr:row>76</xdr:row>
      <xdr:rowOff>159911</xdr:rowOff>
    </xdr:to>
    <xdr:sp macro="" textlink="">
      <xdr:nvSpPr>
        <xdr:cNvPr id="205" name="楕円 204">
          <a:extLst>
            <a:ext uri="{FF2B5EF4-FFF2-40B4-BE49-F238E27FC236}">
              <a16:creationId xmlns:a16="http://schemas.microsoft.com/office/drawing/2014/main" id="{9A1D80BD-442E-4032-81DE-BDE7D4780AC1}"/>
            </a:ext>
          </a:extLst>
        </xdr:cNvPr>
        <xdr:cNvSpPr/>
      </xdr:nvSpPr>
      <xdr:spPr>
        <a:xfrm>
          <a:off x="1739900" y="127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4988</xdr:rowOff>
    </xdr:from>
    <xdr:ext cx="599010" cy="259045"/>
    <xdr:sp macro="" textlink="">
      <xdr:nvSpPr>
        <xdr:cNvPr id="206" name="テキスト ボックス 205">
          <a:extLst>
            <a:ext uri="{FF2B5EF4-FFF2-40B4-BE49-F238E27FC236}">
              <a16:creationId xmlns:a16="http://schemas.microsoft.com/office/drawing/2014/main" id="{941D8659-1836-466F-AC11-B37468253580}"/>
            </a:ext>
          </a:extLst>
        </xdr:cNvPr>
        <xdr:cNvSpPr txBox="1"/>
      </xdr:nvSpPr>
      <xdr:spPr>
        <a:xfrm>
          <a:off x="1514055" y="125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96803</xdr:rowOff>
    </xdr:from>
    <xdr:to>
      <xdr:col>6</xdr:col>
      <xdr:colOff>38100</xdr:colOff>
      <xdr:row>77</xdr:row>
      <xdr:rowOff>26953</xdr:rowOff>
    </xdr:to>
    <xdr:sp macro="" textlink="">
      <xdr:nvSpPr>
        <xdr:cNvPr id="207" name="楕円 206">
          <a:extLst>
            <a:ext uri="{FF2B5EF4-FFF2-40B4-BE49-F238E27FC236}">
              <a16:creationId xmlns:a16="http://schemas.microsoft.com/office/drawing/2014/main" id="{C26753E8-E48F-4066-955C-929BEBD30993}"/>
            </a:ext>
          </a:extLst>
        </xdr:cNvPr>
        <xdr:cNvSpPr/>
      </xdr:nvSpPr>
      <xdr:spPr>
        <a:xfrm>
          <a:off x="965200" y="12837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43480</xdr:rowOff>
    </xdr:from>
    <xdr:ext cx="599010" cy="259045"/>
    <xdr:sp macro="" textlink="">
      <xdr:nvSpPr>
        <xdr:cNvPr id="208" name="テキスト ボックス 207">
          <a:extLst>
            <a:ext uri="{FF2B5EF4-FFF2-40B4-BE49-F238E27FC236}">
              <a16:creationId xmlns:a16="http://schemas.microsoft.com/office/drawing/2014/main" id="{43B09CEA-EAA9-4BAA-834A-ECE7460979D8}"/>
            </a:ext>
          </a:extLst>
        </xdr:cNvPr>
        <xdr:cNvSpPr txBox="1"/>
      </xdr:nvSpPr>
      <xdr:spPr>
        <a:xfrm>
          <a:off x="739355" y="126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88934D6F-33D3-4DC8-B8DC-6BE3E497A59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717B3F-43AF-404E-A953-6709345CAD4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7C842EA3-5D91-4520-83E0-C7BB4350447A}"/>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989F3E7D-4693-4449-A60B-4868048F272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E1E17E52-EAC7-4340-8094-5ABEAC82DFC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A5175722-3D98-4185-B24C-60CD3F06D86B}"/>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D6515494-8B06-4D32-B30F-A3DBD0346B37}"/>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38ADDCAE-4D80-457C-933B-3CFE868EB1D2}"/>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33C90E0F-8F9B-49C8-9861-2C42B97B0A78}"/>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97B80015-2B64-4690-9E6D-E0C502FE9956}"/>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68C8CE76-47D4-4FDE-A061-002875CB25C7}"/>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20AC299B-887F-44E1-BBA1-08C91CB2DEA2}"/>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1F631330-D531-4190-9C81-46E350CD0D08}"/>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4C5B599-5F10-4238-9B08-B308F4DA809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65241774-90A3-482C-924F-315ABFEA3F7C}"/>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452225CA-9FC1-4FF6-8794-D32613AF9AD7}"/>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1DD8EBD0-3213-4DD4-91A0-D82C774F70D8}"/>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91EB42D7-93B9-4BFE-A884-042EEEAF5279}"/>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CD1E3F14-E380-4F60-B56E-1FB076107C29}"/>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3FAF8ECA-5993-485B-988D-769DC20D5FA6}"/>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387419BE-9E51-4398-BD38-0CE94CCB0AB5}"/>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568F064E-A3FF-4DE5-9077-8650B293CF6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3E7F1CE3-2C65-45E8-AFF0-50842CA5E96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E070ABFE-B86E-4B1A-97FC-750BFDC4EA1F}"/>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490EE003-E704-4434-A22A-DA14DC0D772A}"/>
            </a:ext>
          </a:extLst>
        </xdr:cNvPr>
        <xdr:cNvCxnSpPr/>
      </xdr:nvCxnSpPr>
      <xdr:spPr>
        <a:xfrm flipV="1">
          <a:off x="4084955" y="15306852"/>
          <a:ext cx="1270" cy="13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59D20E5D-35EB-406F-A5AC-F5D06726CED1}"/>
            </a:ext>
          </a:extLst>
        </xdr:cNvPr>
        <xdr:cNvSpPr txBox="1"/>
      </xdr:nvSpPr>
      <xdr:spPr>
        <a:xfrm>
          <a:off x="4137660" y="166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347C456-A4A3-409E-9ABC-4B8A44F3CB46}"/>
            </a:ext>
          </a:extLst>
        </xdr:cNvPr>
        <xdr:cNvCxnSpPr/>
      </xdr:nvCxnSpPr>
      <xdr:spPr>
        <a:xfrm>
          <a:off x="4020820" y="1661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96715890-C4D6-4077-95C5-88A7A5D0B7CE}"/>
            </a:ext>
          </a:extLst>
        </xdr:cNvPr>
        <xdr:cNvSpPr txBox="1"/>
      </xdr:nvSpPr>
      <xdr:spPr>
        <a:xfrm>
          <a:off x="4137660" y="150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4FC85E2-16C1-49C6-965E-C99AB0A495C5}"/>
            </a:ext>
          </a:extLst>
        </xdr:cNvPr>
        <xdr:cNvCxnSpPr/>
      </xdr:nvCxnSpPr>
      <xdr:spPr>
        <a:xfrm>
          <a:off x="4020820" y="1530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132855</xdr:rowOff>
    </xdr:from>
    <xdr:to>
      <xdr:col>24</xdr:col>
      <xdr:colOff>63500</xdr:colOff>
      <xdr:row>92</xdr:row>
      <xdr:rowOff>46800</xdr:rowOff>
    </xdr:to>
    <xdr:cxnSp macro="">
      <xdr:nvCxnSpPr>
        <xdr:cNvPr id="238" name="直線コネクタ 237">
          <a:extLst>
            <a:ext uri="{FF2B5EF4-FFF2-40B4-BE49-F238E27FC236}">
              <a16:creationId xmlns:a16="http://schemas.microsoft.com/office/drawing/2014/main" id="{20B9C2EE-D410-46E4-8612-565426C3A3BD}"/>
            </a:ext>
          </a:extLst>
        </xdr:cNvPr>
        <xdr:cNvCxnSpPr/>
      </xdr:nvCxnSpPr>
      <xdr:spPr>
        <a:xfrm flipV="1">
          <a:off x="3355340" y="15388095"/>
          <a:ext cx="73152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9" name="衛生費平均値テキスト">
          <a:extLst>
            <a:ext uri="{FF2B5EF4-FFF2-40B4-BE49-F238E27FC236}">
              <a16:creationId xmlns:a16="http://schemas.microsoft.com/office/drawing/2014/main" id="{F65A3C28-02BC-4F3D-8188-AE3C328D1D0B}"/>
            </a:ext>
          </a:extLst>
        </xdr:cNvPr>
        <xdr:cNvSpPr txBox="1"/>
      </xdr:nvSpPr>
      <xdr:spPr>
        <a:xfrm>
          <a:off x="4137660" y="1618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14869537-ECAC-4A26-A2F1-E0ADD7C14C9D}"/>
            </a:ext>
          </a:extLst>
        </xdr:cNvPr>
        <xdr:cNvSpPr/>
      </xdr:nvSpPr>
      <xdr:spPr>
        <a:xfrm>
          <a:off x="4036060" y="1620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46800</xdr:rowOff>
    </xdr:from>
    <xdr:to>
      <xdr:col>19</xdr:col>
      <xdr:colOff>177800</xdr:colOff>
      <xdr:row>93</xdr:row>
      <xdr:rowOff>50509</xdr:rowOff>
    </xdr:to>
    <xdr:cxnSp macro="">
      <xdr:nvCxnSpPr>
        <xdr:cNvPr id="241" name="直線コネクタ 240">
          <a:extLst>
            <a:ext uri="{FF2B5EF4-FFF2-40B4-BE49-F238E27FC236}">
              <a16:creationId xmlns:a16="http://schemas.microsoft.com/office/drawing/2014/main" id="{B1368B47-9425-42ED-9085-0C65CA4824CD}"/>
            </a:ext>
          </a:extLst>
        </xdr:cNvPr>
        <xdr:cNvCxnSpPr/>
      </xdr:nvCxnSpPr>
      <xdr:spPr>
        <a:xfrm flipV="1">
          <a:off x="2565400" y="15469680"/>
          <a:ext cx="789940" cy="1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5A40F89A-F031-4FA2-AA0F-88993F39EE9F}"/>
            </a:ext>
          </a:extLst>
        </xdr:cNvPr>
        <xdr:cNvSpPr/>
      </xdr:nvSpPr>
      <xdr:spPr>
        <a:xfrm>
          <a:off x="3312160" y="16222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A2B7DE9F-8C64-4E3E-AE89-476ED1B0CA9A}"/>
            </a:ext>
          </a:extLst>
        </xdr:cNvPr>
        <xdr:cNvSpPr txBox="1"/>
      </xdr:nvSpPr>
      <xdr:spPr>
        <a:xfrm>
          <a:off x="3118631" y="163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50509</xdr:rowOff>
    </xdr:from>
    <xdr:to>
      <xdr:col>15</xdr:col>
      <xdr:colOff>50800</xdr:colOff>
      <xdr:row>93</xdr:row>
      <xdr:rowOff>80620</xdr:rowOff>
    </xdr:to>
    <xdr:cxnSp macro="">
      <xdr:nvCxnSpPr>
        <xdr:cNvPr id="244" name="直線コネクタ 243">
          <a:extLst>
            <a:ext uri="{FF2B5EF4-FFF2-40B4-BE49-F238E27FC236}">
              <a16:creationId xmlns:a16="http://schemas.microsoft.com/office/drawing/2014/main" id="{91AF0D3D-E243-4C74-9B16-B12E56C55279}"/>
            </a:ext>
          </a:extLst>
        </xdr:cNvPr>
        <xdr:cNvCxnSpPr/>
      </xdr:nvCxnSpPr>
      <xdr:spPr>
        <a:xfrm flipV="1">
          <a:off x="1790700" y="15641029"/>
          <a:ext cx="7747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E64065BE-D584-44A6-BD36-83BCC701F138}"/>
            </a:ext>
          </a:extLst>
        </xdr:cNvPr>
        <xdr:cNvSpPr/>
      </xdr:nvSpPr>
      <xdr:spPr>
        <a:xfrm>
          <a:off x="2514600" y="163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6" name="テキスト ボックス 245">
          <a:extLst>
            <a:ext uri="{FF2B5EF4-FFF2-40B4-BE49-F238E27FC236}">
              <a16:creationId xmlns:a16="http://schemas.microsoft.com/office/drawing/2014/main" id="{833C649D-271F-45D3-A39F-9996BAA2E60D}"/>
            </a:ext>
          </a:extLst>
        </xdr:cNvPr>
        <xdr:cNvSpPr txBox="1"/>
      </xdr:nvSpPr>
      <xdr:spPr>
        <a:xfrm>
          <a:off x="2343931" y="164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58280</xdr:rowOff>
    </xdr:from>
    <xdr:to>
      <xdr:col>10</xdr:col>
      <xdr:colOff>114300</xdr:colOff>
      <xdr:row>93</xdr:row>
      <xdr:rowOff>80620</xdr:rowOff>
    </xdr:to>
    <xdr:cxnSp macro="">
      <xdr:nvCxnSpPr>
        <xdr:cNvPr id="247" name="直線コネクタ 246">
          <a:extLst>
            <a:ext uri="{FF2B5EF4-FFF2-40B4-BE49-F238E27FC236}">
              <a16:creationId xmlns:a16="http://schemas.microsoft.com/office/drawing/2014/main" id="{08A9E089-84D9-408F-83D6-44BD728EEA09}"/>
            </a:ext>
          </a:extLst>
        </xdr:cNvPr>
        <xdr:cNvCxnSpPr/>
      </xdr:nvCxnSpPr>
      <xdr:spPr>
        <a:xfrm>
          <a:off x="1008380" y="15648800"/>
          <a:ext cx="78232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112DD810-918A-489C-86CF-0912D2976EAB}"/>
            </a:ext>
          </a:extLst>
        </xdr:cNvPr>
        <xdr:cNvSpPr/>
      </xdr:nvSpPr>
      <xdr:spPr>
        <a:xfrm>
          <a:off x="1739900" y="16354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9" name="テキスト ボックス 248">
          <a:extLst>
            <a:ext uri="{FF2B5EF4-FFF2-40B4-BE49-F238E27FC236}">
              <a16:creationId xmlns:a16="http://schemas.microsoft.com/office/drawing/2014/main" id="{E2AA2129-9EE6-48BF-9254-34D0211F32B2}"/>
            </a:ext>
          </a:extLst>
        </xdr:cNvPr>
        <xdr:cNvSpPr txBox="1"/>
      </xdr:nvSpPr>
      <xdr:spPr>
        <a:xfrm>
          <a:off x="1546371" y="164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89455B01-2FBB-4E97-899C-7595BBE1B972}"/>
            </a:ext>
          </a:extLst>
        </xdr:cNvPr>
        <xdr:cNvSpPr/>
      </xdr:nvSpPr>
      <xdr:spPr>
        <a:xfrm>
          <a:off x="965200" y="16384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1" name="テキスト ボックス 250">
          <a:extLst>
            <a:ext uri="{FF2B5EF4-FFF2-40B4-BE49-F238E27FC236}">
              <a16:creationId xmlns:a16="http://schemas.microsoft.com/office/drawing/2014/main" id="{0BCDFA03-2AD5-4195-A11B-B121B7DDCFF1}"/>
            </a:ext>
          </a:extLst>
        </xdr:cNvPr>
        <xdr:cNvSpPr txBox="1"/>
      </xdr:nvSpPr>
      <xdr:spPr>
        <a:xfrm>
          <a:off x="771671" y="164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A4A1D2E-6A31-43ED-998C-B86E5D468DE3}"/>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6D323B1-7FB1-40C1-AAA5-13DB4ED1B224}"/>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50E8E7B-2AFB-4E8E-A05D-24825208EE2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C01089BA-53FE-4F99-ADA7-31C33698A469}"/>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2654BBE-045D-4931-B48D-0B0F093469D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82055</xdr:rowOff>
    </xdr:from>
    <xdr:to>
      <xdr:col>24</xdr:col>
      <xdr:colOff>114300</xdr:colOff>
      <xdr:row>92</xdr:row>
      <xdr:rowOff>12205</xdr:rowOff>
    </xdr:to>
    <xdr:sp macro="" textlink="">
      <xdr:nvSpPr>
        <xdr:cNvPr id="257" name="楕円 256">
          <a:extLst>
            <a:ext uri="{FF2B5EF4-FFF2-40B4-BE49-F238E27FC236}">
              <a16:creationId xmlns:a16="http://schemas.microsoft.com/office/drawing/2014/main" id="{5F37A010-EB44-4D0E-97FB-2949CD365069}"/>
            </a:ext>
          </a:extLst>
        </xdr:cNvPr>
        <xdr:cNvSpPr/>
      </xdr:nvSpPr>
      <xdr:spPr>
        <a:xfrm>
          <a:off x="4036060" y="1533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168432</xdr:rowOff>
    </xdr:from>
    <xdr:ext cx="599010" cy="259045"/>
    <xdr:sp macro="" textlink="">
      <xdr:nvSpPr>
        <xdr:cNvPr id="258" name="衛生費該当値テキスト">
          <a:extLst>
            <a:ext uri="{FF2B5EF4-FFF2-40B4-BE49-F238E27FC236}">
              <a16:creationId xmlns:a16="http://schemas.microsoft.com/office/drawing/2014/main" id="{C1FED14B-4A3E-4210-9623-74DC5803FA4C}"/>
            </a:ext>
          </a:extLst>
        </xdr:cNvPr>
        <xdr:cNvSpPr txBox="1"/>
      </xdr:nvSpPr>
      <xdr:spPr>
        <a:xfrm>
          <a:off x="4137660" y="1525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167450</xdr:rowOff>
    </xdr:from>
    <xdr:to>
      <xdr:col>20</xdr:col>
      <xdr:colOff>38100</xdr:colOff>
      <xdr:row>92</xdr:row>
      <xdr:rowOff>97600</xdr:rowOff>
    </xdr:to>
    <xdr:sp macro="" textlink="">
      <xdr:nvSpPr>
        <xdr:cNvPr id="259" name="楕円 258">
          <a:extLst>
            <a:ext uri="{FF2B5EF4-FFF2-40B4-BE49-F238E27FC236}">
              <a16:creationId xmlns:a16="http://schemas.microsoft.com/office/drawing/2014/main" id="{E4191084-DB94-44B7-AAD1-0D937B712AB8}"/>
            </a:ext>
          </a:extLst>
        </xdr:cNvPr>
        <xdr:cNvSpPr/>
      </xdr:nvSpPr>
      <xdr:spPr>
        <a:xfrm>
          <a:off x="3312160" y="15422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114127</xdr:rowOff>
    </xdr:from>
    <xdr:ext cx="599010" cy="259045"/>
    <xdr:sp macro="" textlink="">
      <xdr:nvSpPr>
        <xdr:cNvPr id="260" name="テキスト ボックス 259">
          <a:extLst>
            <a:ext uri="{FF2B5EF4-FFF2-40B4-BE49-F238E27FC236}">
              <a16:creationId xmlns:a16="http://schemas.microsoft.com/office/drawing/2014/main" id="{0298854B-0591-4DF0-BBA7-545130594F31}"/>
            </a:ext>
          </a:extLst>
        </xdr:cNvPr>
        <xdr:cNvSpPr txBox="1"/>
      </xdr:nvSpPr>
      <xdr:spPr>
        <a:xfrm>
          <a:off x="3086315" y="152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171159</xdr:rowOff>
    </xdr:from>
    <xdr:to>
      <xdr:col>15</xdr:col>
      <xdr:colOff>101600</xdr:colOff>
      <xdr:row>93</xdr:row>
      <xdr:rowOff>101309</xdr:rowOff>
    </xdr:to>
    <xdr:sp macro="" textlink="">
      <xdr:nvSpPr>
        <xdr:cNvPr id="261" name="楕円 260">
          <a:extLst>
            <a:ext uri="{FF2B5EF4-FFF2-40B4-BE49-F238E27FC236}">
              <a16:creationId xmlns:a16="http://schemas.microsoft.com/office/drawing/2014/main" id="{4ED3EF75-1AAE-45AF-857F-9D1084238B6D}"/>
            </a:ext>
          </a:extLst>
        </xdr:cNvPr>
        <xdr:cNvSpPr/>
      </xdr:nvSpPr>
      <xdr:spPr>
        <a:xfrm>
          <a:off x="2514600" y="15594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117836</xdr:rowOff>
    </xdr:from>
    <xdr:ext cx="599010" cy="259045"/>
    <xdr:sp macro="" textlink="">
      <xdr:nvSpPr>
        <xdr:cNvPr id="262" name="テキスト ボックス 261">
          <a:extLst>
            <a:ext uri="{FF2B5EF4-FFF2-40B4-BE49-F238E27FC236}">
              <a16:creationId xmlns:a16="http://schemas.microsoft.com/office/drawing/2014/main" id="{E84E23C2-8294-4B29-9471-519744FA60B5}"/>
            </a:ext>
          </a:extLst>
        </xdr:cNvPr>
        <xdr:cNvSpPr txBox="1"/>
      </xdr:nvSpPr>
      <xdr:spPr>
        <a:xfrm>
          <a:off x="2311615" y="1537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29820</xdr:rowOff>
    </xdr:from>
    <xdr:to>
      <xdr:col>10</xdr:col>
      <xdr:colOff>165100</xdr:colOff>
      <xdr:row>93</xdr:row>
      <xdr:rowOff>131420</xdr:rowOff>
    </xdr:to>
    <xdr:sp macro="" textlink="">
      <xdr:nvSpPr>
        <xdr:cNvPr id="263" name="楕円 262">
          <a:extLst>
            <a:ext uri="{FF2B5EF4-FFF2-40B4-BE49-F238E27FC236}">
              <a16:creationId xmlns:a16="http://schemas.microsoft.com/office/drawing/2014/main" id="{3EF3DB23-D1A9-4E78-B234-7FDE3541B93A}"/>
            </a:ext>
          </a:extLst>
        </xdr:cNvPr>
        <xdr:cNvSpPr/>
      </xdr:nvSpPr>
      <xdr:spPr>
        <a:xfrm>
          <a:off x="1739900" y="156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147947</xdr:rowOff>
    </xdr:from>
    <xdr:ext cx="599010" cy="259045"/>
    <xdr:sp macro="" textlink="">
      <xdr:nvSpPr>
        <xdr:cNvPr id="264" name="テキスト ボックス 263">
          <a:extLst>
            <a:ext uri="{FF2B5EF4-FFF2-40B4-BE49-F238E27FC236}">
              <a16:creationId xmlns:a16="http://schemas.microsoft.com/office/drawing/2014/main" id="{46295D2E-10AD-4644-8F7C-6690AB1F52F7}"/>
            </a:ext>
          </a:extLst>
        </xdr:cNvPr>
        <xdr:cNvSpPr txBox="1"/>
      </xdr:nvSpPr>
      <xdr:spPr>
        <a:xfrm>
          <a:off x="1514055" y="15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7480</xdr:rowOff>
    </xdr:from>
    <xdr:to>
      <xdr:col>6</xdr:col>
      <xdr:colOff>38100</xdr:colOff>
      <xdr:row>93</xdr:row>
      <xdr:rowOff>109080</xdr:rowOff>
    </xdr:to>
    <xdr:sp macro="" textlink="">
      <xdr:nvSpPr>
        <xdr:cNvPr id="265" name="楕円 264">
          <a:extLst>
            <a:ext uri="{FF2B5EF4-FFF2-40B4-BE49-F238E27FC236}">
              <a16:creationId xmlns:a16="http://schemas.microsoft.com/office/drawing/2014/main" id="{C1349478-06F2-420A-B2ED-131B395E4EE7}"/>
            </a:ext>
          </a:extLst>
        </xdr:cNvPr>
        <xdr:cNvSpPr/>
      </xdr:nvSpPr>
      <xdr:spPr>
        <a:xfrm>
          <a:off x="965200" y="1559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125607</xdr:rowOff>
    </xdr:from>
    <xdr:ext cx="599010" cy="259045"/>
    <xdr:sp macro="" textlink="">
      <xdr:nvSpPr>
        <xdr:cNvPr id="266" name="テキスト ボックス 265">
          <a:extLst>
            <a:ext uri="{FF2B5EF4-FFF2-40B4-BE49-F238E27FC236}">
              <a16:creationId xmlns:a16="http://schemas.microsoft.com/office/drawing/2014/main" id="{1388783A-C72C-4CBC-B3E8-BE63D666EFEE}"/>
            </a:ext>
          </a:extLst>
        </xdr:cNvPr>
        <xdr:cNvSpPr txBox="1"/>
      </xdr:nvSpPr>
      <xdr:spPr>
        <a:xfrm>
          <a:off x="739355" y="153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60AE78A9-E6E4-4AEF-BBDF-D3A6F8B69262}"/>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D09F0E57-DA8B-4BCC-8ACC-5281037A3C2B}"/>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14B2AA2B-CB1E-4D64-AEEC-6AD54DBF8FD5}"/>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F9352FD1-F657-402F-8494-D2BBBED9B68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B855C819-E1A1-4AD0-A743-0FFE76E48EB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E9C8CDEE-0DF8-4003-886C-A65AD25BCD61}"/>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80CA280C-0456-4E9E-9B61-A22725296186}"/>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9870A5F3-8125-4073-825C-F39CDA33C3E8}"/>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72EF3DF9-77B6-4697-94EB-7A723DA712D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66F60BF9-4709-4D68-9E21-55FCD2AAC9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F2EB960D-551F-46FD-AF49-65AD9682F3C0}"/>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FB24A866-8FD7-42B8-8EC4-66D0B77003C3}"/>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263E9690-2D2D-4C98-8CA3-C5B87B5F7AE6}"/>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A53A1663-914F-453D-AB8D-F09BD60C7F00}"/>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735F6857-5110-402F-8DAB-05725D0DD5E3}"/>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B0242FD7-7044-4952-A210-7ACBA8338718}"/>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4338649E-532F-4475-8CEC-15F8F94AEB77}"/>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72B799A-0B3F-430F-843C-96AF5324FB10}"/>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49649F66-36E5-471B-93EB-9F3344F003D6}"/>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86283032-075D-4B52-A83D-8DBBEDEDE9F1}"/>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AB1DFAEA-3927-4234-A130-DE91B0F38476}"/>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B08D71DC-11A7-4D08-916B-A3EA865A25FF}"/>
            </a:ext>
          </a:extLst>
        </xdr:cNvPr>
        <xdr:cNvCxnSpPr/>
      </xdr:nvCxnSpPr>
      <xdr:spPr>
        <a:xfrm flipV="1">
          <a:off x="9218295" y="5214010"/>
          <a:ext cx="1270" cy="12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BB4F220D-62E4-4F98-BD31-B6662791FC8F}"/>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FF1E1E8B-6BFF-460C-95B4-CCF407B85687}"/>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11194B12-BED4-4D45-B73D-056727197C6F}"/>
            </a:ext>
          </a:extLst>
        </xdr:cNvPr>
        <xdr:cNvSpPr txBox="1"/>
      </xdr:nvSpPr>
      <xdr:spPr>
        <a:xfrm>
          <a:off x="9271000" y="49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F0A37152-FAD2-4EDE-AB43-F0E390CBD931}"/>
            </a:ext>
          </a:extLst>
        </xdr:cNvPr>
        <xdr:cNvCxnSpPr/>
      </xdr:nvCxnSpPr>
      <xdr:spPr>
        <a:xfrm>
          <a:off x="9154160" y="521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D968ED35-72F9-4AC9-8BB5-7F91A802B3A1}"/>
            </a:ext>
          </a:extLst>
        </xdr:cNvPr>
        <xdr:cNvCxnSpPr/>
      </xdr:nvCxnSpPr>
      <xdr:spPr>
        <a:xfrm flipV="1">
          <a:off x="8496300" y="6508191"/>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9E9008E9-4F5B-4A57-B1E3-4E83D432491B}"/>
            </a:ext>
          </a:extLst>
        </xdr:cNvPr>
        <xdr:cNvSpPr txBox="1"/>
      </xdr:nvSpPr>
      <xdr:spPr>
        <a:xfrm>
          <a:off x="9271000" y="61042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9DAEA406-16C5-427B-81BB-B61B522EC32E}"/>
            </a:ext>
          </a:extLst>
        </xdr:cNvPr>
        <xdr:cNvSpPr/>
      </xdr:nvSpPr>
      <xdr:spPr>
        <a:xfrm>
          <a:off x="9192260" y="6249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76438E54-FF18-4D49-9F6D-F4F76D353729}"/>
            </a:ext>
          </a:extLst>
        </xdr:cNvPr>
        <xdr:cNvCxnSpPr/>
      </xdr:nvCxnSpPr>
      <xdr:spPr>
        <a:xfrm>
          <a:off x="771398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D83DE659-D4A1-4509-A5CB-2E5845F86072}"/>
            </a:ext>
          </a:extLst>
        </xdr:cNvPr>
        <xdr:cNvSpPr/>
      </xdr:nvSpPr>
      <xdr:spPr>
        <a:xfrm>
          <a:off x="8445500" y="62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B1C84DCC-F9E8-4FC3-BFF1-DFF79D4A4B3E}"/>
            </a:ext>
          </a:extLst>
        </xdr:cNvPr>
        <xdr:cNvSpPr txBox="1"/>
      </xdr:nvSpPr>
      <xdr:spPr>
        <a:xfrm>
          <a:off x="832987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68ECD065-97A1-4700-97FE-D3FFEDE7C53B}"/>
            </a:ext>
          </a:extLst>
        </xdr:cNvPr>
        <xdr:cNvCxnSpPr/>
      </xdr:nvCxnSpPr>
      <xdr:spPr>
        <a:xfrm>
          <a:off x="6924040" y="6507277"/>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68356AB7-448E-49FD-B6C2-AB38FF2BDFD1}"/>
            </a:ext>
          </a:extLst>
        </xdr:cNvPr>
        <xdr:cNvSpPr/>
      </xdr:nvSpPr>
      <xdr:spPr>
        <a:xfrm>
          <a:off x="7670800" y="6146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11179D23-B6CB-47C8-BE75-1A67511E05C7}"/>
            </a:ext>
          </a:extLst>
        </xdr:cNvPr>
        <xdr:cNvSpPr txBox="1"/>
      </xdr:nvSpPr>
      <xdr:spPr>
        <a:xfrm>
          <a:off x="7547557" y="59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137414</xdr:rowOff>
    </xdr:to>
    <xdr:cxnSp macro="">
      <xdr:nvCxnSpPr>
        <xdr:cNvPr id="302" name="直線コネクタ 301">
          <a:extLst>
            <a:ext uri="{FF2B5EF4-FFF2-40B4-BE49-F238E27FC236}">
              <a16:creationId xmlns:a16="http://schemas.microsoft.com/office/drawing/2014/main" id="{EBB3EB30-DF57-4B5F-BFB1-476960529DCC}"/>
            </a:ext>
          </a:extLst>
        </xdr:cNvPr>
        <xdr:cNvCxnSpPr/>
      </xdr:nvCxnSpPr>
      <xdr:spPr>
        <a:xfrm flipV="1">
          <a:off x="6149340" y="6507277"/>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2D13DCD2-BC28-4B7D-8BD4-443720CFADF0}"/>
            </a:ext>
          </a:extLst>
        </xdr:cNvPr>
        <xdr:cNvSpPr/>
      </xdr:nvSpPr>
      <xdr:spPr>
        <a:xfrm>
          <a:off x="6873240" y="6135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F6A353B3-E0AE-4D0D-88DD-A1B2E6F88B3B}"/>
            </a:ext>
          </a:extLst>
        </xdr:cNvPr>
        <xdr:cNvSpPr txBox="1"/>
      </xdr:nvSpPr>
      <xdr:spPr>
        <a:xfrm>
          <a:off x="6757617" y="5914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BFE928A8-767D-4EC9-8226-717CF8A12CFE}"/>
            </a:ext>
          </a:extLst>
        </xdr:cNvPr>
        <xdr:cNvSpPr/>
      </xdr:nvSpPr>
      <xdr:spPr>
        <a:xfrm>
          <a:off x="6098540" y="614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499F575-DE6E-4763-AB7A-A1ABB7B7A844}"/>
            </a:ext>
          </a:extLst>
        </xdr:cNvPr>
        <xdr:cNvSpPr txBox="1"/>
      </xdr:nvSpPr>
      <xdr:spPr>
        <a:xfrm>
          <a:off x="5982917" y="59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B14D66D-E240-4797-AF73-E7292005427E}"/>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2542CBF-BC8C-4295-B01F-CFBDEA62E25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E7736C1-4E53-41FF-8E58-356A2900D10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A901AA90-098C-412F-9FA6-F71001209353}"/>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D2356A5-3E03-4048-BCD1-0914B928CB6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2" name="楕円 311">
          <a:extLst>
            <a:ext uri="{FF2B5EF4-FFF2-40B4-BE49-F238E27FC236}">
              <a16:creationId xmlns:a16="http://schemas.microsoft.com/office/drawing/2014/main" id="{80C01D88-4DDD-4A39-8FFA-0C8DA3E54B0E}"/>
            </a:ext>
          </a:extLst>
        </xdr:cNvPr>
        <xdr:cNvSpPr/>
      </xdr:nvSpPr>
      <xdr:spPr>
        <a:xfrm>
          <a:off x="9192260" y="6457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3" name="労働費該当値テキスト">
          <a:extLst>
            <a:ext uri="{FF2B5EF4-FFF2-40B4-BE49-F238E27FC236}">
              <a16:creationId xmlns:a16="http://schemas.microsoft.com/office/drawing/2014/main" id="{551EF96C-65DA-4B58-9C34-853A6C7081F4}"/>
            </a:ext>
          </a:extLst>
        </xdr:cNvPr>
        <xdr:cNvSpPr txBox="1"/>
      </xdr:nvSpPr>
      <xdr:spPr>
        <a:xfrm>
          <a:off x="9271000" y="63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FAB758D7-B966-4170-9AF6-67187D62C394}"/>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242996BF-E472-43FF-A7D3-C23D311DC4EC}"/>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70D947CC-0CBD-413C-80EA-936BF83EF2AD}"/>
            </a:ext>
          </a:extLst>
        </xdr:cNvPr>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CB6A4E1D-3B1A-4F49-8150-6726CE3D1C55}"/>
            </a:ext>
          </a:extLst>
        </xdr:cNvPr>
        <xdr:cNvSpPr txBox="1"/>
      </xdr:nvSpPr>
      <xdr:spPr>
        <a:xfrm>
          <a:off x="7596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8" name="楕円 317">
          <a:extLst>
            <a:ext uri="{FF2B5EF4-FFF2-40B4-BE49-F238E27FC236}">
              <a16:creationId xmlns:a16="http://schemas.microsoft.com/office/drawing/2014/main" id="{1071A234-C299-468E-9BF6-6F839658D74A}"/>
            </a:ext>
          </a:extLst>
        </xdr:cNvPr>
        <xdr:cNvSpPr/>
      </xdr:nvSpPr>
      <xdr:spPr>
        <a:xfrm>
          <a:off x="6873240" y="645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7434</xdr:rowOff>
    </xdr:from>
    <xdr:ext cx="249299" cy="259045"/>
    <xdr:sp macro="" textlink="">
      <xdr:nvSpPr>
        <xdr:cNvPr id="319" name="テキスト ボックス 318">
          <a:extLst>
            <a:ext uri="{FF2B5EF4-FFF2-40B4-BE49-F238E27FC236}">
              <a16:creationId xmlns:a16="http://schemas.microsoft.com/office/drawing/2014/main" id="{C0CB9ED7-12C7-4BDB-A05C-272CF7E221ED}"/>
            </a:ext>
          </a:extLst>
        </xdr:cNvPr>
        <xdr:cNvSpPr txBox="1"/>
      </xdr:nvSpPr>
      <xdr:spPr>
        <a:xfrm>
          <a:off x="682225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20" name="楕円 319">
          <a:extLst>
            <a:ext uri="{FF2B5EF4-FFF2-40B4-BE49-F238E27FC236}">
              <a16:creationId xmlns:a16="http://schemas.microsoft.com/office/drawing/2014/main" id="{847F1555-117E-4DAB-989C-9093D52CFFE8}"/>
            </a:ext>
          </a:extLst>
        </xdr:cNvPr>
        <xdr:cNvSpPr/>
      </xdr:nvSpPr>
      <xdr:spPr>
        <a:xfrm>
          <a:off x="6098540" y="6456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21" name="テキスト ボックス 320">
          <a:extLst>
            <a:ext uri="{FF2B5EF4-FFF2-40B4-BE49-F238E27FC236}">
              <a16:creationId xmlns:a16="http://schemas.microsoft.com/office/drawing/2014/main" id="{E0BD3356-CD85-410A-84B8-376CD212F324}"/>
            </a:ext>
          </a:extLst>
        </xdr:cNvPr>
        <xdr:cNvSpPr txBox="1"/>
      </xdr:nvSpPr>
      <xdr:spPr>
        <a:xfrm>
          <a:off x="603231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F5BE6E2-AB51-455D-B51C-F82B4B40A79B}"/>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BC49BB69-DB3D-495E-AE0D-C644471B3E17}"/>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A92FBC2-1BDF-49BB-880C-38F05A128496}"/>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14D60A30-20B2-4E28-B538-2C05D794677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C269C916-7155-40DD-9588-37CF26BAB943}"/>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C1FFE1CE-A05F-48FD-B28A-D059FA8902E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21A87BAC-B872-4F7A-B388-3462C7CC091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FE211F6E-909D-45FE-A270-79182542F733}"/>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EF5F3227-A9B4-40BC-A840-B508A73CB3F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20775B4-AEBB-4A98-8693-5DF5307AB1F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2B583589-8383-4FE4-856F-2CB2DF515B21}"/>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6C1B2907-BD0C-4B7A-B4B9-54146FCF1C2A}"/>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6580E4FC-81B9-4FFD-B91C-9AAB3270192E}"/>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FC347034-2A11-4F25-88FA-0357AD737C69}"/>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253FF461-4A1A-41E9-8AF7-A67E5ED5117A}"/>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40CCAD85-51E1-4B72-B61E-20E1E45C5286}"/>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866AC6CE-DDE7-4E94-82E2-EB3065CA669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CAC016E5-2101-4621-95A9-16C65B9DEB6C}"/>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A2784D6-8A6A-47CF-B0D1-109F18E7C09F}"/>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F85AAF34-5E75-4733-8E80-0C5F5E0E639B}"/>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5C01C791-B491-4C53-ACA4-AB21B3624C09}"/>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5734CEF9-935A-43A6-9DAE-B6F7365D3F5C}"/>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30523625-3E17-4525-89DA-AFF43E202D3D}"/>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1FC38FB4-E312-4E50-8BAF-D9790F6383FD}"/>
            </a:ext>
          </a:extLst>
        </xdr:cNvPr>
        <xdr:cNvCxnSpPr/>
      </xdr:nvCxnSpPr>
      <xdr:spPr>
        <a:xfrm flipV="1">
          <a:off x="9218295" y="8570095"/>
          <a:ext cx="1270" cy="128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38D84B7-9D6F-4D16-A12F-94F9BD80D8E3}"/>
            </a:ext>
          </a:extLst>
        </xdr:cNvPr>
        <xdr:cNvSpPr txBox="1"/>
      </xdr:nvSpPr>
      <xdr:spPr>
        <a:xfrm>
          <a:off x="9271000" y="98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A88AF58A-5490-4935-B1B2-4322B043B71C}"/>
            </a:ext>
          </a:extLst>
        </xdr:cNvPr>
        <xdr:cNvCxnSpPr/>
      </xdr:nvCxnSpPr>
      <xdr:spPr>
        <a:xfrm>
          <a:off x="9154160" y="985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56BB1759-7920-4F7E-87F1-A547DB2A7615}"/>
            </a:ext>
          </a:extLst>
        </xdr:cNvPr>
        <xdr:cNvSpPr txBox="1"/>
      </xdr:nvSpPr>
      <xdr:spPr>
        <a:xfrm>
          <a:off x="9271000" y="83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FB29D752-274B-490E-A2B7-9FBDEF366236}"/>
            </a:ext>
          </a:extLst>
        </xdr:cNvPr>
        <xdr:cNvCxnSpPr/>
      </xdr:nvCxnSpPr>
      <xdr:spPr>
        <a:xfrm>
          <a:off x="9154160" y="8570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144538</xdr:rowOff>
    </xdr:from>
    <xdr:to>
      <xdr:col>55</xdr:col>
      <xdr:colOff>0</xdr:colOff>
      <xdr:row>55</xdr:row>
      <xdr:rowOff>169098</xdr:rowOff>
    </xdr:to>
    <xdr:cxnSp macro="">
      <xdr:nvCxnSpPr>
        <xdr:cNvPr id="350" name="直線コネクタ 349">
          <a:extLst>
            <a:ext uri="{FF2B5EF4-FFF2-40B4-BE49-F238E27FC236}">
              <a16:creationId xmlns:a16="http://schemas.microsoft.com/office/drawing/2014/main" id="{8ACB2B7C-8080-49C8-B7E4-1F3912717908}"/>
            </a:ext>
          </a:extLst>
        </xdr:cNvPr>
        <xdr:cNvCxnSpPr/>
      </xdr:nvCxnSpPr>
      <xdr:spPr>
        <a:xfrm flipV="1">
          <a:off x="8496300" y="9364738"/>
          <a:ext cx="7239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51" name="農林水産業費平均値テキスト">
          <a:extLst>
            <a:ext uri="{FF2B5EF4-FFF2-40B4-BE49-F238E27FC236}">
              <a16:creationId xmlns:a16="http://schemas.microsoft.com/office/drawing/2014/main" id="{D3CAF017-13F4-4A6D-B273-F545FEDE7DA5}"/>
            </a:ext>
          </a:extLst>
        </xdr:cNvPr>
        <xdr:cNvSpPr txBox="1"/>
      </xdr:nvSpPr>
      <xdr:spPr>
        <a:xfrm>
          <a:off x="9271000" y="95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D0896798-72DC-4190-986C-4698B0FF4A1D}"/>
            </a:ext>
          </a:extLst>
        </xdr:cNvPr>
        <xdr:cNvSpPr/>
      </xdr:nvSpPr>
      <xdr:spPr>
        <a:xfrm>
          <a:off x="9192260" y="95898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85598</xdr:rowOff>
    </xdr:from>
    <xdr:to>
      <xdr:col>50</xdr:col>
      <xdr:colOff>114300</xdr:colOff>
      <xdr:row>55</xdr:row>
      <xdr:rowOff>169098</xdr:rowOff>
    </xdr:to>
    <xdr:cxnSp macro="">
      <xdr:nvCxnSpPr>
        <xdr:cNvPr id="353" name="直線コネクタ 352">
          <a:extLst>
            <a:ext uri="{FF2B5EF4-FFF2-40B4-BE49-F238E27FC236}">
              <a16:creationId xmlns:a16="http://schemas.microsoft.com/office/drawing/2014/main" id="{CD4B57BD-3C57-41F9-837A-1D2A7E5343DD}"/>
            </a:ext>
          </a:extLst>
        </xdr:cNvPr>
        <xdr:cNvCxnSpPr/>
      </xdr:nvCxnSpPr>
      <xdr:spPr>
        <a:xfrm>
          <a:off x="7713980" y="9305798"/>
          <a:ext cx="782320" cy="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C9ECBEB7-AF17-40AD-8E73-4F8355CF26FC}"/>
            </a:ext>
          </a:extLst>
        </xdr:cNvPr>
        <xdr:cNvSpPr/>
      </xdr:nvSpPr>
      <xdr:spPr>
        <a:xfrm>
          <a:off x="8445500" y="959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5" name="テキスト ボックス 354">
          <a:extLst>
            <a:ext uri="{FF2B5EF4-FFF2-40B4-BE49-F238E27FC236}">
              <a16:creationId xmlns:a16="http://schemas.microsoft.com/office/drawing/2014/main" id="{7CD28D5B-18B3-4303-83CB-F97D2052F680}"/>
            </a:ext>
          </a:extLst>
        </xdr:cNvPr>
        <xdr:cNvSpPr txBox="1"/>
      </xdr:nvSpPr>
      <xdr:spPr>
        <a:xfrm>
          <a:off x="8251971" y="96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85598</xdr:rowOff>
    </xdr:from>
    <xdr:to>
      <xdr:col>45</xdr:col>
      <xdr:colOff>177800</xdr:colOff>
      <xdr:row>56</xdr:row>
      <xdr:rowOff>7150</xdr:rowOff>
    </xdr:to>
    <xdr:cxnSp macro="">
      <xdr:nvCxnSpPr>
        <xdr:cNvPr id="356" name="直線コネクタ 355">
          <a:extLst>
            <a:ext uri="{FF2B5EF4-FFF2-40B4-BE49-F238E27FC236}">
              <a16:creationId xmlns:a16="http://schemas.microsoft.com/office/drawing/2014/main" id="{24C47126-C157-44DE-9660-47F8FC54908B}"/>
            </a:ext>
          </a:extLst>
        </xdr:cNvPr>
        <xdr:cNvCxnSpPr/>
      </xdr:nvCxnSpPr>
      <xdr:spPr>
        <a:xfrm flipV="1">
          <a:off x="6924040" y="9305798"/>
          <a:ext cx="78994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43D2057-919A-4FE3-BB02-232EA7836FC7}"/>
            </a:ext>
          </a:extLst>
        </xdr:cNvPr>
        <xdr:cNvSpPr/>
      </xdr:nvSpPr>
      <xdr:spPr>
        <a:xfrm>
          <a:off x="7670800" y="961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8" name="テキスト ボックス 357">
          <a:extLst>
            <a:ext uri="{FF2B5EF4-FFF2-40B4-BE49-F238E27FC236}">
              <a16:creationId xmlns:a16="http://schemas.microsoft.com/office/drawing/2014/main" id="{9ACB996E-6FA6-488B-A4EB-505842D8EA11}"/>
            </a:ext>
          </a:extLst>
        </xdr:cNvPr>
        <xdr:cNvSpPr txBox="1"/>
      </xdr:nvSpPr>
      <xdr:spPr>
        <a:xfrm>
          <a:off x="7477271" y="97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11630</xdr:rowOff>
    </xdr:from>
    <xdr:to>
      <xdr:col>41</xdr:col>
      <xdr:colOff>50800</xdr:colOff>
      <xdr:row>56</xdr:row>
      <xdr:rowOff>7150</xdr:rowOff>
    </xdr:to>
    <xdr:cxnSp macro="">
      <xdr:nvCxnSpPr>
        <xdr:cNvPr id="359" name="直線コネクタ 358">
          <a:extLst>
            <a:ext uri="{FF2B5EF4-FFF2-40B4-BE49-F238E27FC236}">
              <a16:creationId xmlns:a16="http://schemas.microsoft.com/office/drawing/2014/main" id="{390AB479-E3FF-45FE-8F06-BC8B36AB3D2C}"/>
            </a:ext>
          </a:extLst>
        </xdr:cNvPr>
        <xdr:cNvCxnSpPr/>
      </xdr:nvCxnSpPr>
      <xdr:spPr>
        <a:xfrm>
          <a:off x="6149340" y="9231830"/>
          <a:ext cx="774700" cy="16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259DB2D4-DF91-4749-8415-3701E5E4B084}"/>
            </a:ext>
          </a:extLst>
        </xdr:cNvPr>
        <xdr:cNvSpPr/>
      </xdr:nvSpPr>
      <xdr:spPr>
        <a:xfrm>
          <a:off x="6873240" y="96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1B871BBD-4CB0-496D-BF12-79CA35637A31}"/>
            </a:ext>
          </a:extLst>
        </xdr:cNvPr>
        <xdr:cNvSpPr txBox="1"/>
      </xdr:nvSpPr>
      <xdr:spPr>
        <a:xfrm>
          <a:off x="6702571" y="96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B6193AC6-D165-488C-937F-21341A5D99DB}"/>
            </a:ext>
          </a:extLst>
        </xdr:cNvPr>
        <xdr:cNvSpPr/>
      </xdr:nvSpPr>
      <xdr:spPr>
        <a:xfrm>
          <a:off x="6098540" y="960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3" name="テキスト ボックス 362">
          <a:extLst>
            <a:ext uri="{FF2B5EF4-FFF2-40B4-BE49-F238E27FC236}">
              <a16:creationId xmlns:a16="http://schemas.microsoft.com/office/drawing/2014/main" id="{BC0A0BE6-1C15-4635-9E77-CEFFAD2427BE}"/>
            </a:ext>
          </a:extLst>
        </xdr:cNvPr>
        <xdr:cNvSpPr txBox="1"/>
      </xdr:nvSpPr>
      <xdr:spPr>
        <a:xfrm>
          <a:off x="5905011" y="96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30D12A5-692E-4769-A9E6-61159B69C2A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3665E76-205D-4490-82AE-81A40AD879C8}"/>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81A1B97-79A5-4264-9A53-D44BF362D25A}"/>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476CB6F-FE70-4DD1-9171-E4834BAD7A7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A6B5E0AB-2621-44AA-9118-A2E22B7CD48A}"/>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93738</xdr:rowOff>
    </xdr:from>
    <xdr:to>
      <xdr:col>55</xdr:col>
      <xdr:colOff>50800</xdr:colOff>
      <xdr:row>56</xdr:row>
      <xdr:rowOff>23888</xdr:rowOff>
    </xdr:to>
    <xdr:sp macro="" textlink="">
      <xdr:nvSpPr>
        <xdr:cNvPr id="369" name="楕円 368">
          <a:extLst>
            <a:ext uri="{FF2B5EF4-FFF2-40B4-BE49-F238E27FC236}">
              <a16:creationId xmlns:a16="http://schemas.microsoft.com/office/drawing/2014/main" id="{C41B85A4-C16F-434F-B959-AE8DC5A915F6}"/>
            </a:ext>
          </a:extLst>
        </xdr:cNvPr>
        <xdr:cNvSpPr/>
      </xdr:nvSpPr>
      <xdr:spPr>
        <a:xfrm>
          <a:off x="9192260" y="931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116615</xdr:rowOff>
    </xdr:from>
    <xdr:ext cx="534377" cy="259045"/>
    <xdr:sp macro="" textlink="">
      <xdr:nvSpPr>
        <xdr:cNvPr id="370" name="農林水産業費該当値テキスト">
          <a:extLst>
            <a:ext uri="{FF2B5EF4-FFF2-40B4-BE49-F238E27FC236}">
              <a16:creationId xmlns:a16="http://schemas.microsoft.com/office/drawing/2014/main" id="{C8596F59-E206-4EE9-9D10-3F593605B1A7}"/>
            </a:ext>
          </a:extLst>
        </xdr:cNvPr>
        <xdr:cNvSpPr txBox="1"/>
      </xdr:nvSpPr>
      <xdr:spPr>
        <a:xfrm>
          <a:off x="9271000" y="91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118298</xdr:rowOff>
    </xdr:from>
    <xdr:to>
      <xdr:col>50</xdr:col>
      <xdr:colOff>165100</xdr:colOff>
      <xdr:row>56</xdr:row>
      <xdr:rowOff>48448</xdr:rowOff>
    </xdr:to>
    <xdr:sp macro="" textlink="">
      <xdr:nvSpPr>
        <xdr:cNvPr id="371" name="楕円 370">
          <a:extLst>
            <a:ext uri="{FF2B5EF4-FFF2-40B4-BE49-F238E27FC236}">
              <a16:creationId xmlns:a16="http://schemas.microsoft.com/office/drawing/2014/main" id="{1378DC1F-4E73-4654-93E7-CC1C8E0CE255}"/>
            </a:ext>
          </a:extLst>
        </xdr:cNvPr>
        <xdr:cNvSpPr/>
      </xdr:nvSpPr>
      <xdr:spPr>
        <a:xfrm>
          <a:off x="8445500" y="9338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64975</xdr:rowOff>
    </xdr:from>
    <xdr:ext cx="534377" cy="259045"/>
    <xdr:sp macro="" textlink="">
      <xdr:nvSpPr>
        <xdr:cNvPr id="372" name="テキスト ボックス 371">
          <a:extLst>
            <a:ext uri="{FF2B5EF4-FFF2-40B4-BE49-F238E27FC236}">
              <a16:creationId xmlns:a16="http://schemas.microsoft.com/office/drawing/2014/main" id="{0B9A6438-3EA9-42DA-A275-4760F46782FF}"/>
            </a:ext>
          </a:extLst>
        </xdr:cNvPr>
        <xdr:cNvSpPr txBox="1"/>
      </xdr:nvSpPr>
      <xdr:spPr>
        <a:xfrm>
          <a:off x="8251971" y="91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34798</xdr:rowOff>
    </xdr:from>
    <xdr:to>
      <xdr:col>46</xdr:col>
      <xdr:colOff>38100</xdr:colOff>
      <xdr:row>55</xdr:row>
      <xdr:rowOff>136398</xdr:rowOff>
    </xdr:to>
    <xdr:sp macro="" textlink="">
      <xdr:nvSpPr>
        <xdr:cNvPr id="373" name="楕円 372">
          <a:extLst>
            <a:ext uri="{FF2B5EF4-FFF2-40B4-BE49-F238E27FC236}">
              <a16:creationId xmlns:a16="http://schemas.microsoft.com/office/drawing/2014/main" id="{79981E11-6B36-45EF-AE97-67579A45790B}"/>
            </a:ext>
          </a:extLst>
        </xdr:cNvPr>
        <xdr:cNvSpPr/>
      </xdr:nvSpPr>
      <xdr:spPr>
        <a:xfrm>
          <a:off x="7670800" y="9254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152925</xdr:rowOff>
    </xdr:from>
    <xdr:ext cx="534377" cy="259045"/>
    <xdr:sp macro="" textlink="">
      <xdr:nvSpPr>
        <xdr:cNvPr id="374" name="テキスト ボックス 373">
          <a:extLst>
            <a:ext uri="{FF2B5EF4-FFF2-40B4-BE49-F238E27FC236}">
              <a16:creationId xmlns:a16="http://schemas.microsoft.com/office/drawing/2014/main" id="{0260F5EE-79CB-482E-B052-D96CBF4BBFB4}"/>
            </a:ext>
          </a:extLst>
        </xdr:cNvPr>
        <xdr:cNvSpPr txBox="1"/>
      </xdr:nvSpPr>
      <xdr:spPr>
        <a:xfrm>
          <a:off x="7477271" y="90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127800</xdr:rowOff>
    </xdr:from>
    <xdr:to>
      <xdr:col>41</xdr:col>
      <xdr:colOff>101600</xdr:colOff>
      <xdr:row>56</xdr:row>
      <xdr:rowOff>57950</xdr:rowOff>
    </xdr:to>
    <xdr:sp macro="" textlink="">
      <xdr:nvSpPr>
        <xdr:cNvPr id="375" name="楕円 374">
          <a:extLst>
            <a:ext uri="{FF2B5EF4-FFF2-40B4-BE49-F238E27FC236}">
              <a16:creationId xmlns:a16="http://schemas.microsoft.com/office/drawing/2014/main" id="{B1985873-F3C1-42B3-8A09-D88E4183CB70}"/>
            </a:ext>
          </a:extLst>
        </xdr:cNvPr>
        <xdr:cNvSpPr/>
      </xdr:nvSpPr>
      <xdr:spPr>
        <a:xfrm>
          <a:off x="6873240" y="934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74477</xdr:rowOff>
    </xdr:from>
    <xdr:ext cx="534377" cy="259045"/>
    <xdr:sp macro="" textlink="">
      <xdr:nvSpPr>
        <xdr:cNvPr id="376" name="テキスト ボックス 375">
          <a:extLst>
            <a:ext uri="{FF2B5EF4-FFF2-40B4-BE49-F238E27FC236}">
              <a16:creationId xmlns:a16="http://schemas.microsoft.com/office/drawing/2014/main" id="{E51840DA-06C4-4D57-890E-47B5287E4D9B}"/>
            </a:ext>
          </a:extLst>
        </xdr:cNvPr>
        <xdr:cNvSpPr txBox="1"/>
      </xdr:nvSpPr>
      <xdr:spPr>
        <a:xfrm>
          <a:off x="670257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132280</xdr:rowOff>
    </xdr:from>
    <xdr:to>
      <xdr:col>36</xdr:col>
      <xdr:colOff>165100</xdr:colOff>
      <xdr:row>55</xdr:row>
      <xdr:rowOff>62430</xdr:rowOff>
    </xdr:to>
    <xdr:sp macro="" textlink="">
      <xdr:nvSpPr>
        <xdr:cNvPr id="377" name="楕円 376">
          <a:extLst>
            <a:ext uri="{FF2B5EF4-FFF2-40B4-BE49-F238E27FC236}">
              <a16:creationId xmlns:a16="http://schemas.microsoft.com/office/drawing/2014/main" id="{6035C310-E850-4BDC-8193-01405FDDA77C}"/>
            </a:ext>
          </a:extLst>
        </xdr:cNvPr>
        <xdr:cNvSpPr/>
      </xdr:nvSpPr>
      <xdr:spPr>
        <a:xfrm>
          <a:off x="6098540" y="918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78957</xdr:rowOff>
    </xdr:from>
    <xdr:ext cx="534377" cy="259045"/>
    <xdr:sp macro="" textlink="">
      <xdr:nvSpPr>
        <xdr:cNvPr id="378" name="テキスト ボックス 377">
          <a:extLst>
            <a:ext uri="{FF2B5EF4-FFF2-40B4-BE49-F238E27FC236}">
              <a16:creationId xmlns:a16="http://schemas.microsoft.com/office/drawing/2014/main" id="{ABB11008-8F65-40CF-8E47-534CFAFF3F2D}"/>
            </a:ext>
          </a:extLst>
        </xdr:cNvPr>
        <xdr:cNvSpPr txBox="1"/>
      </xdr:nvSpPr>
      <xdr:spPr>
        <a:xfrm>
          <a:off x="5905011" y="8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6568B0DA-80D5-4ECD-95EB-57970E095B38}"/>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F7F22C8-1BED-47E8-99C8-EBC99FD82EB3}"/>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57C5CBF2-D0CE-4EE4-955C-8EC61230C2FD}"/>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4104100C-3776-4A63-8929-24E374DE4101}"/>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D6F6FC57-9B8F-4795-B725-FF602CFCCD2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68E56CDB-6C53-4278-8FD6-7F0A687ECB9C}"/>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48D28B3F-B7C7-423C-9AAD-860FCBD63D8A}"/>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56BA5178-86BD-4F74-9034-8F2FDED798A5}"/>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8867FDAE-4F30-46CD-9DB0-02D11418ACF4}"/>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EBC2F530-F019-402E-B763-FCA48544E5A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F3E5003A-2C34-4CAD-B21F-5B892FFC72F6}"/>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F3BDDB8E-2F40-4AE8-847F-9F67D2D6CF0E}"/>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BBB9A799-5F5A-44B3-A4D2-0B0206D231C2}"/>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61E215DA-4485-4AAC-9ECD-FABFF288DD0A}"/>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C7FA5134-06C6-4B84-953D-EA0690D37054}"/>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151822F9-6ECD-4711-A038-F2D43FC274EE}"/>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E998B40C-6675-417A-AF29-CDB414240936}"/>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DCAFE3DC-6CD0-4832-9268-0867E46A278D}"/>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488C6EE-042F-4886-AF8F-387FD6A2FB65}"/>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1FDC9FB-7680-4936-8234-04E7E6532E73}"/>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314C3076-D4FC-405D-B2C9-689DBDFC42A5}"/>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49E0906D-4BB8-4C4E-AB36-458F6CFE0BCF}"/>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6837EC39-A424-48BB-8385-C3E5736C9D62}"/>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EC4436EB-5904-4836-9D48-106C232FFB6A}"/>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304BC81A-30D1-4765-BC97-6B658A14B5FC}"/>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6FB79077-9B9B-48C2-B7AE-7C9DE478EFE8}"/>
            </a:ext>
          </a:extLst>
        </xdr:cNvPr>
        <xdr:cNvCxnSpPr/>
      </xdr:nvCxnSpPr>
      <xdr:spPr>
        <a:xfrm flipV="1">
          <a:off x="9218295" y="11738521"/>
          <a:ext cx="1270" cy="147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435DA0D8-03DB-445E-872F-7C97DC569E08}"/>
            </a:ext>
          </a:extLst>
        </xdr:cNvPr>
        <xdr:cNvSpPr txBox="1"/>
      </xdr:nvSpPr>
      <xdr:spPr>
        <a:xfrm>
          <a:off x="9271000" y="132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4AC68197-72F6-4CC7-ABF1-81BFEB57BF58}"/>
            </a:ext>
          </a:extLst>
        </xdr:cNvPr>
        <xdr:cNvCxnSpPr/>
      </xdr:nvCxnSpPr>
      <xdr:spPr>
        <a:xfrm>
          <a:off x="9154160" y="13213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5611E9E3-D85C-478E-9E67-D065E9A3B283}"/>
            </a:ext>
          </a:extLst>
        </xdr:cNvPr>
        <xdr:cNvSpPr txBox="1"/>
      </xdr:nvSpPr>
      <xdr:spPr>
        <a:xfrm>
          <a:off x="9271000" y="115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74B28938-6720-45F6-8A25-96E6D3633D9E}"/>
            </a:ext>
          </a:extLst>
        </xdr:cNvPr>
        <xdr:cNvCxnSpPr/>
      </xdr:nvCxnSpPr>
      <xdr:spPr>
        <a:xfrm>
          <a:off x="9154160" y="11738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161123</xdr:rowOff>
    </xdr:from>
    <xdr:to>
      <xdr:col>55</xdr:col>
      <xdr:colOff>0</xdr:colOff>
      <xdr:row>77</xdr:row>
      <xdr:rowOff>73341</xdr:rowOff>
    </xdr:to>
    <xdr:cxnSp macro="">
      <xdr:nvCxnSpPr>
        <xdr:cNvPr id="409" name="直線コネクタ 408">
          <a:extLst>
            <a:ext uri="{FF2B5EF4-FFF2-40B4-BE49-F238E27FC236}">
              <a16:creationId xmlns:a16="http://schemas.microsoft.com/office/drawing/2014/main" id="{9F498682-73A8-40DA-8E67-49D1C0A12D70}"/>
            </a:ext>
          </a:extLst>
        </xdr:cNvPr>
        <xdr:cNvCxnSpPr/>
      </xdr:nvCxnSpPr>
      <xdr:spPr>
        <a:xfrm flipV="1">
          <a:off x="8496300" y="12901763"/>
          <a:ext cx="7239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11247A5A-D4FD-48B4-8530-E84D36667649}"/>
            </a:ext>
          </a:extLst>
        </xdr:cNvPr>
        <xdr:cNvSpPr txBox="1"/>
      </xdr:nvSpPr>
      <xdr:spPr>
        <a:xfrm>
          <a:off x="9271000" y="1265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252B6E53-BE64-4638-A543-B35C121F1512}"/>
            </a:ext>
          </a:extLst>
        </xdr:cNvPr>
        <xdr:cNvSpPr/>
      </xdr:nvSpPr>
      <xdr:spPr>
        <a:xfrm>
          <a:off x="9192260" y="12796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147048</xdr:rowOff>
    </xdr:from>
    <xdr:to>
      <xdr:col>50</xdr:col>
      <xdr:colOff>114300</xdr:colOff>
      <xdr:row>77</xdr:row>
      <xdr:rowOff>73341</xdr:rowOff>
    </xdr:to>
    <xdr:cxnSp macro="">
      <xdr:nvCxnSpPr>
        <xdr:cNvPr id="412" name="直線コネクタ 411">
          <a:extLst>
            <a:ext uri="{FF2B5EF4-FFF2-40B4-BE49-F238E27FC236}">
              <a16:creationId xmlns:a16="http://schemas.microsoft.com/office/drawing/2014/main" id="{CE35A334-BD43-4426-B5BB-99694143FA7E}"/>
            </a:ext>
          </a:extLst>
        </xdr:cNvPr>
        <xdr:cNvCxnSpPr/>
      </xdr:nvCxnSpPr>
      <xdr:spPr>
        <a:xfrm>
          <a:off x="7713980" y="12887688"/>
          <a:ext cx="782320" cy="9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52884853-D3E3-42C5-AFE2-12ACFB7B6B1A}"/>
            </a:ext>
          </a:extLst>
        </xdr:cNvPr>
        <xdr:cNvSpPr/>
      </xdr:nvSpPr>
      <xdr:spPr>
        <a:xfrm>
          <a:off x="8445500" y="12876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C198A0EC-9607-4EBF-9B70-5D65BA1E31AD}"/>
            </a:ext>
          </a:extLst>
        </xdr:cNvPr>
        <xdr:cNvSpPr txBox="1"/>
      </xdr:nvSpPr>
      <xdr:spPr>
        <a:xfrm>
          <a:off x="8251971" y="126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147048</xdr:rowOff>
    </xdr:from>
    <xdr:to>
      <xdr:col>45</xdr:col>
      <xdr:colOff>177800</xdr:colOff>
      <xdr:row>78</xdr:row>
      <xdr:rowOff>50530</xdr:rowOff>
    </xdr:to>
    <xdr:cxnSp macro="">
      <xdr:nvCxnSpPr>
        <xdr:cNvPr id="415" name="直線コネクタ 414">
          <a:extLst>
            <a:ext uri="{FF2B5EF4-FFF2-40B4-BE49-F238E27FC236}">
              <a16:creationId xmlns:a16="http://schemas.microsoft.com/office/drawing/2014/main" id="{7880A9E8-C89B-424A-A31A-9A159D630EBA}"/>
            </a:ext>
          </a:extLst>
        </xdr:cNvPr>
        <xdr:cNvCxnSpPr/>
      </xdr:nvCxnSpPr>
      <xdr:spPr>
        <a:xfrm flipV="1">
          <a:off x="6924040" y="12887688"/>
          <a:ext cx="789940" cy="2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D5ACE8DC-642B-4945-8D4A-AC69D0BFD8AB}"/>
            </a:ext>
          </a:extLst>
        </xdr:cNvPr>
        <xdr:cNvSpPr/>
      </xdr:nvSpPr>
      <xdr:spPr>
        <a:xfrm>
          <a:off x="7670800" y="12793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C84512CA-6A76-4178-879B-7EE7B341E541}"/>
            </a:ext>
          </a:extLst>
        </xdr:cNvPr>
        <xdr:cNvSpPr txBox="1"/>
      </xdr:nvSpPr>
      <xdr:spPr>
        <a:xfrm>
          <a:off x="7477271" y="1257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8206</xdr:rowOff>
    </xdr:from>
    <xdr:to>
      <xdr:col>41</xdr:col>
      <xdr:colOff>50800</xdr:colOff>
      <xdr:row>78</xdr:row>
      <xdr:rowOff>50530</xdr:rowOff>
    </xdr:to>
    <xdr:cxnSp macro="">
      <xdr:nvCxnSpPr>
        <xdr:cNvPr id="418" name="直線コネクタ 417">
          <a:extLst>
            <a:ext uri="{FF2B5EF4-FFF2-40B4-BE49-F238E27FC236}">
              <a16:creationId xmlns:a16="http://schemas.microsoft.com/office/drawing/2014/main" id="{38BB10C8-3CF3-42E8-8133-8AB588919091}"/>
            </a:ext>
          </a:extLst>
        </xdr:cNvPr>
        <xdr:cNvCxnSpPr/>
      </xdr:nvCxnSpPr>
      <xdr:spPr>
        <a:xfrm>
          <a:off x="6149340" y="13084126"/>
          <a:ext cx="774700" cy="4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99EB4475-97DB-4378-9DD7-582E7D10C0EE}"/>
            </a:ext>
          </a:extLst>
        </xdr:cNvPr>
        <xdr:cNvSpPr/>
      </xdr:nvSpPr>
      <xdr:spPr>
        <a:xfrm>
          <a:off x="6873240" y="12979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696E5B2F-3C49-465E-9BA7-09CBE0A29A55}"/>
            </a:ext>
          </a:extLst>
        </xdr:cNvPr>
        <xdr:cNvSpPr txBox="1"/>
      </xdr:nvSpPr>
      <xdr:spPr>
        <a:xfrm>
          <a:off x="6702571" y="127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E249AC92-E442-4DEF-9E64-6B7516E8229F}"/>
            </a:ext>
          </a:extLst>
        </xdr:cNvPr>
        <xdr:cNvSpPr/>
      </xdr:nvSpPr>
      <xdr:spPr>
        <a:xfrm>
          <a:off x="6098540" y="13017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6F70BC5E-0BCD-4029-B580-27BF4F72410F}"/>
            </a:ext>
          </a:extLst>
        </xdr:cNvPr>
        <xdr:cNvSpPr txBox="1"/>
      </xdr:nvSpPr>
      <xdr:spPr>
        <a:xfrm>
          <a:off x="5905011" y="12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2969F5B-2A8F-4651-B475-7E2317D28D19}"/>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1FA6864-08E7-4A3A-95FC-D12B4EB08375}"/>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0689966-E50F-4CBB-A451-F7E9BD67AEDC}"/>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481995D4-3066-4546-8D03-4AD3D654016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7D9F3C7-9282-4732-9DA9-A1D20B9B92FB}"/>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110323</xdr:rowOff>
    </xdr:from>
    <xdr:to>
      <xdr:col>55</xdr:col>
      <xdr:colOff>50800</xdr:colOff>
      <xdr:row>77</xdr:row>
      <xdr:rowOff>40473</xdr:rowOff>
    </xdr:to>
    <xdr:sp macro="" textlink="">
      <xdr:nvSpPr>
        <xdr:cNvPr id="428" name="楕円 427">
          <a:extLst>
            <a:ext uri="{FF2B5EF4-FFF2-40B4-BE49-F238E27FC236}">
              <a16:creationId xmlns:a16="http://schemas.microsoft.com/office/drawing/2014/main" id="{B69F569C-47DD-4E4E-AEC2-DF2F6D50FF1E}"/>
            </a:ext>
          </a:extLst>
        </xdr:cNvPr>
        <xdr:cNvSpPr/>
      </xdr:nvSpPr>
      <xdr:spPr>
        <a:xfrm>
          <a:off x="9192260" y="12850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88750</xdr:rowOff>
    </xdr:from>
    <xdr:ext cx="534377" cy="259045"/>
    <xdr:sp macro="" textlink="">
      <xdr:nvSpPr>
        <xdr:cNvPr id="429" name="商工費該当値テキスト">
          <a:extLst>
            <a:ext uri="{FF2B5EF4-FFF2-40B4-BE49-F238E27FC236}">
              <a16:creationId xmlns:a16="http://schemas.microsoft.com/office/drawing/2014/main" id="{33A46E16-B502-4BFC-B25D-275324A7B9F6}"/>
            </a:ext>
          </a:extLst>
        </xdr:cNvPr>
        <xdr:cNvSpPr txBox="1"/>
      </xdr:nvSpPr>
      <xdr:spPr>
        <a:xfrm>
          <a:off x="9271000" y="12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22541</xdr:rowOff>
    </xdr:from>
    <xdr:to>
      <xdr:col>50</xdr:col>
      <xdr:colOff>165100</xdr:colOff>
      <xdr:row>77</xdr:row>
      <xdr:rowOff>124141</xdr:rowOff>
    </xdr:to>
    <xdr:sp macro="" textlink="">
      <xdr:nvSpPr>
        <xdr:cNvPr id="430" name="楕円 429">
          <a:extLst>
            <a:ext uri="{FF2B5EF4-FFF2-40B4-BE49-F238E27FC236}">
              <a16:creationId xmlns:a16="http://schemas.microsoft.com/office/drawing/2014/main" id="{907671BA-D69A-4310-BDA7-84B2E8638703}"/>
            </a:ext>
          </a:extLst>
        </xdr:cNvPr>
        <xdr:cNvSpPr/>
      </xdr:nvSpPr>
      <xdr:spPr>
        <a:xfrm>
          <a:off x="8445500" y="129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115268</xdr:rowOff>
    </xdr:from>
    <xdr:ext cx="534377" cy="259045"/>
    <xdr:sp macro="" textlink="">
      <xdr:nvSpPr>
        <xdr:cNvPr id="431" name="テキスト ボックス 430">
          <a:extLst>
            <a:ext uri="{FF2B5EF4-FFF2-40B4-BE49-F238E27FC236}">
              <a16:creationId xmlns:a16="http://schemas.microsoft.com/office/drawing/2014/main" id="{50AC70C5-A49B-4C86-9638-11D23569D79A}"/>
            </a:ext>
          </a:extLst>
        </xdr:cNvPr>
        <xdr:cNvSpPr txBox="1"/>
      </xdr:nvSpPr>
      <xdr:spPr>
        <a:xfrm>
          <a:off x="8251971" y="130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96248</xdr:rowOff>
    </xdr:from>
    <xdr:to>
      <xdr:col>46</xdr:col>
      <xdr:colOff>38100</xdr:colOff>
      <xdr:row>77</xdr:row>
      <xdr:rowOff>26398</xdr:rowOff>
    </xdr:to>
    <xdr:sp macro="" textlink="">
      <xdr:nvSpPr>
        <xdr:cNvPr id="432" name="楕円 431">
          <a:extLst>
            <a:ext uri="{FF2B5EF4-FFF2-40B4-BE49-F238E27FC236}">
              <a16:creationId xmlns:a16="http://schemas.microsoft.com/office/drawing/2014/main" id="{5A1D8A3A-9AF3-4F01-BBBE-364D9F82B115}"/>
            </a:ext>
          </a:extLst>
        </xdr:cNvPr>
        <xdr:cNvSpPr/>
      </xdr:nvSpPr>
      <xdr:spPr>
        <a:xfrm>
          <a:off x="7670800" y="1283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17525</xdr:rowOff>
    </xdr:from>
    <xdr:ext cx="534377" cy="259045"/>
    <xdr:sp macro="" textlink="">
      <xdr:nvSpPr>
        <xdr:cNvPr id="433" name="テキスト ボックス 432">
          <a:extLst>
            <a:ext uri="{FF2B5EF4-FFF2-40B4-BE49-F238E27FC236}">
              <a16:creationId xmlns:a16="http://schemas.microsoft.com/office/drawing/2014/main" id="{2B44B370-3C80-46FF-8DBE-AF9CCBB52776}"/>
            </a:ext>
          </a:extLst>
        </xdr:cNvPr>
        <xdr:cNvSpPr txBox="1"/>
      </xdr:nvSpPr>
      <xdr:spPr>
        <a:xfrm>
          <a:off x="7477271" y="12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171180</xdr:rowOff>
    </xdr:from>
    <xdr:to>
      <xdr:col>41</xdr:col>
      <xdr:colOff>101600</xdr:colOff>
      <xdr:row>78</xdr:row>
      <xdr:rowOff>101330</xdr:rowOff>
    </xdr:to>
    <xdr:sp macro="" textlink="">
      <xdr:nvSpPr>
        <xdr:cNvPr id="434" name="楕円 433">
          <a:extLst>
            <a:ext uri="{FF2B5EF4-FFF2-40B4-BE49-F238E27FC236}">
              <a16:creationId xmlns:a16="http://schemas.microsoft.com/office/drawing/2014/main" id="{C71AA819-DAC3-46BF-845B-51280491BB03}"/>
            </a:ext>
          </a:extLst>
        </xdr:cNvPr>
        <xdr:cNvSpPr/>
      </xdr:nvSpPr>
      <xdr:spPr>
        <a:xfrm>
          <a:off x="6873240" y="1307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92457</xdr:rowOff>
    </xdr:from>
    <xdr:ext cx="534377" cy="259045"/>
    <xdr:sp macro="" textlink="">
      <xdr:nvSpPr>
        <xdr:cNvPr id="435" name="テキスト ボックス 434">
          <a:extLst>
            <a:ext uri="{FF2B5EF4-FFF2-40B4-BE49-F238E27FC236}">
              <a16:creationId xmlns:a16="http://schemas.microsoft.com/office/drawing/2014/main" id="{63C72F23-48A4-4087-B425-1705EA978706}"/>
            </a:ext>
          </a:extLst>
        </xdr:cNvPr>
        <xdr:cNvSpPr txBox="1"/>
      </xdr:nvSpPr>
      <xdr:spPr>
        <a:xfrm>
          <a:off x="6702571" y="131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128856</xdr:rowOff>
    </xdr:from>
    <xdr:to>
      <xdr:col>36</xdr:col>
      <xdr:colOff>165100</xdr:colOff>
      <xdr:row>78</xdr:row>
      <xdr:rowOff>59006</xdr:rowOff>
    </xdr:to>
    <xdr:sp macro="" textlink="">
      <xdr:nvSpPr>
        <xdr:cNvPr id="436" name="楕円 435">
          <a:extLst>
            <a:ext uri="{FF2B5EF4-FFF2-40B4-BE49-F238E27FC236}">
              <a16:creationId xmlns:a16="http://schemas.microsoft.com/office/drawing/2014/main" id="{97B271BB-6B15-4B7C-B15F-6F0B43F37774}"/>
            </a:ext>
          </a:extLst>
        </xdr:cNvPr>
        <xdr:cNvSpPr/>
      </xdr:nvSpPr>
      <xdr:spPr>
        <a:xfrm>
          <a:off x="6098540" y="1303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50133</xdr:rowOff>
    </xdr:from>
    <xdr:ext cx="534377" cy="259045"/>
    <xdr:sp macro="" textlink="">
      <xdr:nvSpPr>
        <xdr:cNvPr id="437" name="テキスト ボックス 436">
          <a:extLst>
            <a:ext uri="{FF2B5EF4-FFF2-40B4-BE49-F238E27FC236}">
              <a16:creationId xmlns:a16="http://schemas.microsoft.com/office/drawing/2014/main" id="{746684FB-30B1-4802-9F84-22BB12DEB5F2}"/>
            </a:ext>
          </a:extLst>
        </xdr:cNvPr>
        <xdr:cNvSpPr txBox="1"/>
      </xdr:nvSpPr>
      <xdr:spPr>
        <a:xfrm>
          <a:off x="5905011" y="131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CDDDEA88-A167-4AC4-9159-188F31F715A2}"/>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B44F43C-370F-4C7C-A1FB-2C101DEC7A1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ADA92B8A-52F8-41A8-873C-AA5936921814}"/>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E49097EA-0FE4-4530-B969-11036ED35A78}"/>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C1F776E-E90D-4841-8F73-BA0AACB30099}"/>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DAA09C3-020D-49F9-BC28-FD3B6A67B52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FCE9833F-9C1C-4E54-9EDA-C2561A0C2F85}"/>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72C1A01A-1B3A-4706-A71E-1F9ADFC945D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EEAB9FD5-D83A-4E38-B683-C4C5228E9F3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5C163DB0-0356-4CA6-AB34-EAC6D6AAD607}"/>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E526B54C-1ABB-477D-9DD7-D054F8DFD011}"/>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D6E9C848-A27E-4966-908B-9C197512271F}"/>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2AADA2B2-6CFA-4ABE-9FB8-8B3E3CA6F312}"/>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E2DCD3B4-CCBD-4A88-AF50-F96ACF67E877}"/>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5ABC58BB-5F96-44EF-A664-1AD2C5E6101D}"/>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8B36417F-5057-4168-9D70-F4330E7C1C81}"/>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5A2B98D7-0803-4DC4-838D-A386053BA877}"/>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28AFF4CA-C151-4560-8F75-A761C0854CFB}"/>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F3C4B51A-6155-45E1-A2E8-49AB7F88733B}"/>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7F0F9E2C-CC5A-462A-B77B-FD1BEC470588}"/>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DFCBD81-F1D4-4B55-9F66-666BEE8FD78A}"/>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1C8BD114-E7A9-4B34-8908-26BA6A84F5D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AB6B0E88-870C-4DEF-B08D-5D5D172E00A5}"/>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C25AB86D-C47D-4C7F-8F69-13CC3C5A9DFA}"/>
            </a:ext>
          </a:extLst>
        </xdr:cNvPr>
        <xdr:cNvCxnSpPr/>
      </xdr:nvCxnSpPr>
      <xdr:spPr>
        <a:xfrm flipV="1">
          <a:off x="9218295" y="15044557"/>
          <a:ext cx="1270" cy="151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EB3D9D49-B614-4C94-B0A1-AF445371867F}"/>
            </a:ext>
          </a:extLst>
        </xdr:cNvPr>
        <xdr:cNvSpPr txBox="1"/>
      </xdr:nvSpPr>
      <xdr:spPr>
        <a:xfrm>
          <a:off x="9271000" y="165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26E72091-4793-4CEB-AE7D-A442B950B3A6}"/>
            </a:ext>
          </a:extLst>
        </xdr:cNvPr>
        <xdr:cNvCxnSpPr/>
      </xdr:nvCxnSpPr>
      <xdr:spPr>
        <a:xfrm>
          <a:off x="9154160" y="16561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29E7DDC3-0B0A-46F3-8869-631B7B1544DF}"/>
            </a:ext>
          </a:extLst>
        </xdr:cNvPr>
        <xdr:cNvSpPr txBox="1"/>
      </xdr:nvSpPr>
      <xdr:spPr>
        <a:xfrm>
          <a:off x="9271000" y="148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831A27FB-3F68-407C-BC1A-BE0000A0D08F}"/>
            </a:ext>
          </a:extLst>
        </xdr:cNvPr>
        <xdr:cNvCxnSpPr/>
      </xdr:nvCxnSpPr>
      <xdr:spPr>
        <a:xfrm>
          <a:off x="9154160" y="15044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164667</xdr:rowOff>
    </xdr:from>
    <xdr:to>
      <xdr:col>55</xdr:col>
      <xdr:colOff>0</xdr:colOff>
      <xdr:row>98</xdr:row>
      <xdr:rowOff>6381</xdr:rowOff>
    </xdr:to>
    <xdr:cxnSp macro="">
      <xdr:nvCxnSpPr>
        <xdr:cNvPr id="466" name="直線コネクタ 465">
          <a:extLst>
            <a:ext uri="{FF2B5EF4-FFF2-40B4-BE49-F238E27FC236}">
              <a16:creationId xmlns:a16="http://schemas.microsoft.com/office/drawing/2014/main" id="{77AAE79C-41D7-4D99-834A-B1739CD736C3}"/>
            </a:ext>
          </a:extLst>
        </xdr:cNvPr>
        <xdr:cNvCxnSpPr/>
      </xdr:nvCxnSpPr>
      <xdr:spPr>
        <a:xfrm flipV="1">
          <a:off x="8496300" y="16425747"/>
          <a:ext cx="7239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E2B0715D-870C-4660-806B-0A089F9E0E7F}"/>
            </a:ext>
          </a:extLst>
        </xdr:cNvPr>
        <xdr:cNvSpPr txBox="1"/>
      </xdr:nvSpPr>
      <xdr:spPr>
        <a:xfrm>
          <a:off x="9271000" y="1614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6B843ED7-FAFF-4F59-BAB2-51A2F5EF717B}"/>
            </a:ext>
          </a:extLst>
        </xdr:cNvPr>
        <xdr:cNvSpPr/>
      </xdr:nvSpPr>
      <xdr:spPr>
        <a:xfrm>
          <a:off x="9192260" y="162889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152079</xdr:rowOff>
    </xdr:from>
    <xdr:to>
      <xdr:col>50</xdr:col>
      <xdr:colOff>114300</xdr:colOff>
      <xdr:row>98</xdr:row>
      <xdr:rowOff>6381</xdr:rowOff>
    </xdr:to>
    <xdr:cxnSp macro="">
      <xdr:nvCxnSpPr>
        <xdr:cNvPr id="469" name="直線コネクタ 468">
          <a:extLst>
            <a:ext uri="{FF2B5EF4-FFF2-40B4-BE49-F238E27FC236}">
              <a16:creationId xmlns:a16="http://schemas.microsoft.com/office/drawing/2014/main" id="{E99D1CF5-3889-4B98-9B7E-52C74560A99E}"/>
            </a:ext>
          </a:extLst>
        </xdr:cNvPr>
        <xdr:cNvCxnSpPr/>
      </xdr:nvCxnSpPr>
      <xdr:spPr>
        <a:xfrm>
          <a:off x="7713980" y="16413159"/>
          <a:ext cx="78232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941B558C-1634-4F42-BD8C-3621F66848B3}"/>
            </a:ext>
          </a:extLst>
        </xdr:cNvPr>
        <xdr:cNvSpPr/>
      </xdr:nvSpPr>
      <xdr:spPr>
        <a:xfrm>
          <a:off x="8445500" y="163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11CE4E87-F7BF-4138-8C38-AFBF19BF9F85}"/>
            </a:ext>
          </a:extLst>
        </xdr:cNvPr>
        <xdr:cNvSpPr txBox="1"/>
      </xdr:nvSpPr>
      <xdr:spPr>
        <a:xfrm>
          <a:off x="8251971" y="161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152079</xdr:rowOff>
    </xdr:from>
    <xdr:to>
      <xdr:col>45</xdr:col>
      <xdr:colOff>177800</xdr:colOff>
      <xdr:row>98</xdr:row>
      <xdr:rowOff>1499</xdr:rowOff>
    </xdr:to>
    <xdr:cxnSp macro="">
      <xdr:nvCxnSpPr>
        <xdr:cNvPr id="472" name="直線コネクタ 471">
          <a:extLst>
            <a:ext uri="{FF2B5EF4-FFF2-40B4-BE49-F238E27FC236}">
              <a16:creationId xmlns:a16="http://schemas.microsoft.com/office/drawing/2014/main" id="{1B3D4D8E-3A08-48C8-B4A8-27B256FE2F67}"/>
            </a:ext>
          </a:extLst>
        </xdr:cNvPr>
        <xdr:cNvCxnSpPr/>
      </xdr:nvCxnSpPr>
      <xdr:spPr>
        <a:xfrm flipV="1">
          <a:off x="6924040" y="16413159"/>
          <a:ext cx="78994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591BC0F6-D751-4F2C-A252-3F9A5060E939}"/>
            </a:ext>
          </a:extLst>
        </xdr:cNvPr>
        <xdr:cNvSpPr/>
      </xdr:nvSpPr>
      <xdr:spPr>
        <a:xfrm>
          <a:off x="7670800" y="16340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958BAE80-EFE8-4AE9-9846-87E785B59DFD}"/>
            </a:ext>
          </a:extLst>
        </xdr:cNvPr>
        <xdr:cNvSpPr txBox="1"/>
      </xdr:nvSpPr>
      <xdr:spPr>
        <a:xfrm>
          <a:off x="7477271" y="161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165097</xdr:rowOff>
    </xdr:from>
    <xdr:to>
      <xdr:col>41</xdr:col>
      <xdr:colOff>50800</xdr:colOff>
      <xdr:row>98</xdr:row>
      <xdr:rowOff>1499</xdr:rowOff>
    </xdr:to>
    <xdr:cxnSp macro="">
      <xdr:nvCxnSpPr>
        <xdr:cNvPr id="475" name="直線コネクタ 474">
          <a:extLst>
            <a:ext uri="{FF2B5EF4-FFF2-40B4-BE49-F238E27FC236}">
              <a16:creationId xmlns:a16="http://schemas.microsoft.com/office/drawing/2014/main" id="{46A9F2EC-DB5C-4323-A0B2-C1EB03DCA95B}"/>
            </a:ext>
          </a:extLst>
        </xdr:cNvPr>
        <xdr:cNvCxnSpPr/>
      </xdr:nvCxnSpPr>
      <xdr:spPr>
        <a:xfrm>
          <a:off x="6149340" y="16426177"/>
          <a:ext cx="7747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E35BD461-61AF-4347-B282-9C250E60B532}"/>
            </a:ext>
          </a:extLst>
        </xdr:cNvPr>
        <xdr:cNvSpPr/>
      </xdr:nvSpPr>
      <xdr:spPr>
        <a:xfrm>
          <a:off x="6873240" y="1631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D45D3393-673E-4370-B5E5-4109302319F0}"/>
            </a:ext>
          </a:extLst>
        </xdr:cNvPr>
        <xdr:cNvSpPr txBox="1"/>
      </xdr:nvSpPr>
      <xdr:spPr>
        <a:xfrm>
          <a:off x="6702571" y="160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862767A9-C292-4905-BAF1-FB7EAC3FF054}"/>
            </a:ext>
          </a:extLst>
        </xdr:cNvPr>
        <xdr:cNvSpPr/>
      </xdr:nvSpPr>
      <xdr:spPr>
        <a:xfrm>
          <a:off x="6098540" y="162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1D99E9EF-16E1-4E80-853E-FD8796589F24}"/>
            </a:ext>
          </a:extLst>
        </xdr:cNvPr>
        <xdr:cNvSpPr txBox="1"/>
      </xdr:nvSpPr>
      <xdr:spPr>
        <a:xfrm>
          <a:off x="5905011" y="160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AE4E134-6603-49E8-889F-9E77DF9BC94F}"/>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1EE155C9-71D2-43D2-A628-70A01CEFDD4B}"/>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19615E38-1740-4332-9059-B69F1A045C5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E49E844-AAD2-4767-9227-CC35D79584C4}"/>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127C0D8-3330-423E-8E44-4DDFCA0B3F75}"/>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113867</xdr:rowOff>
    </xdr:from>
    <xdr:to>
      <xdr:col>55</xdr:col>
      <xdr:colOff>50800</xdr:colOff>
      <xdr:row>98</xdr:row>
      <xdr:rowOff>44017</xdr:rowOff>
    </xdr:to>
    <xdr:sp macro="" textlink="">
      <xdr:nvSpPr>
        <xdr:cNvPr id="485" name="楕円 484">
          <a:extLst>
            <a:ext uri="{FF2B5EF4-FFF2-40B4-BE49-F238E27FC236}">
              <a16:creationId xmlns:a16="http://schemas.microsoft.com/office/drawing/2014/main" id="{68CB10BF-2050-47C1-AFBE-796E4A4F6339}"/>
            </a:ext>
          </a:extLst>
        </xdr:cNvPr>
        <xdr:cNvSpPr/>
      </xdr:nvSpPr>
      <xdr:spPr>
        <a:xfrm>
          <a:off x="9192260" y="16374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92294</xdr:rowOff>
    </xdr:from>
    <xdr:ext cx="534377" cy="259045"/>
    <xdr:sp macro="" textlink="">
      <xdr:nvSpPr>
        <xdr:cNvPr id="486" name="土木費該当値テキスト">
          <a:extLst>
            <a:ext uri="{FF2B5EF4-FFF2-40B4-BE49-F238E27FC236}">
              <a16:creationId xmlns:a16="http://schemas.microsoft.com/office/drawing/2014/main" id="{F10BE46F-6290-457E-8C36-8A7ACF78BF3F}"/>
            </a:ext>
          </a:extLst>
        </xdr:cNvPr>
        <xdr:cNvSpPr txBox="1"/>
      </xdr:nvSpPr>
      <xdr:spPr>
        <a:xfrm>
          <a:off x="9271000" y="163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127031</xdr:rowOff>
    </xdr:from>
    <xdr:to>
      <xdr:col>50</xdr:col>
      <xdr:colOff>165100</xdr:colOff>
      <xdr:row>98</xdr:row>
      <xdr:rowOff>57181</xdr:rowOff>
    </xdr:to>
    <xdr:sp macro="" textlink="">
      <xdr:nvSpPr>
        <xdr:cNvPr id="487" name="楕円 486">
          <a:extLst>
            <a:ext uri="{FF2B5EF4-FFF2-40B4-BE49-F238E27FC236}">
              <a16:creationId xmlns:a16="http://schemas.microsoft.com/office/drawing/2014/main" id="{2117E6DB-A7E9-4142-990E-0EEFBC516F86}"/>
            </a:ext>
          </a:extLst>
        </xdr:cNvPr>
        <xdr:cNvSpPr/>
      </xdr:nvSpPr>
      <xdr:spPr>
        <a:xfrm>
          <a:off x="8445500" y="16388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48308</xdr:rowOff>
    </xdr:from>
    <xdr:ext cx="534377" cy="259045"/>
    <xdr:sp macro="" textlink="">
      <xdr:nvSpPr>
        <xdr:cNvPr id="488" name="テキスト ボックス 487">
          <a:extLst>
            <a:ext uri="{FF2B5EF4-FFF2-40B4-BE49-F238E27FC236}">
              <a16:creationId xmlns:a16="http://schemas.microsoft.com/office/drawing/2014/main" id="{B1B6A9D0-C489-4F87-A598-A1712F5E6617}"/>
            </a:ext>
          </a:extLst>
        </xdr:cNvPr>
        <xdr:cNvSpPr txBox="1"/>
      </xdr:nvSpPr>
      <xdr:spPr>
        <a:xfrm>
          <a:off x="8251971" y="164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101279</xdr:rowOff>
    </xdr:from>
    <xdr:to>
      <xdr:col>46</xdr:col>
      <xdr:colOff>38100</xdr:colOff>
      <xdr:row>98</xdr:row>
      <xdr:rowOff>31429</xdr:rowOff>
    </xdr:to>
    <xdr:sp macro="" textlink="">
      <xdr:nvSpPr>
        <xdr:cNvPr id="489" name="楕円 488">
          <a:extLst>
            <a:ext uri="{FF2B5EF4-FFF2-40B4-BE49-F238E27FC236}">
              <a16:creationId xmlns:a16="http://schemas.microsoft.com/office/drawing/2014/main" id="{9ADE8DF1-DAFE-4CED-B85D-6417D15858D7}"/>
            </a:ext>
          </a:extLst>
        </xdr:cNvPr>
        <xdr:cNvSpPr/>
      </xdr:nvSpPr>
      <xdr:spPr>
        <a:xfrm>
          <a:off x="7670800" y="16362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22556</xdr:rowOff>
    </xdr:from>
    <xdr:ext cx="534377" cy="259045"/>
    <xdr:sp macro="" textlink="">
      <xdr:nvSpPr>
        <xdr:cNvPr id="490" name="テキスト ボックス 489">
          <a:extLst>
            <a:ext uri="{FF2B5EF4-FFF2-40B4-BE49-F238E27FC236}">
              <a16:creationId xmlns:a16="http://schemas.microsoft.com/office/drawing/2014/main" id="{0507ACC7-55D6-462F-92F7-AB292DF3B8C6}"/>
            </a:ext>
          </a:extLst>
        </xdr:cNvPr>
        <xdr:cNvSpPr txBox="1"/>
      </xdr:nvSpPr>
      <xdr:spPr>
        <a:xfrm>
          <a:off x="7477271" y="164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122149</xdr:rowOff>
    </xdr:from>
    <xdr:to>
      <xdr:col>41</xdr:col>
      <xdr:colOff>101600</xdr:colOff>
      <xdr:row>98</xdr:row>
      <xdr:rowOff>52299</xdr:rowOff>
    </xdr:to>
    <xdr:sp macro="" textlink="">
      <xdr:nvSpPr>
        <xdr:cNvPr id="491" name="楕円 490">
          <a:extLst>
            <a:ext uri="{FF2B5EF4-FFF2-40B4-BE49-F238E27FC236}">
              <a16:creationId xmlns:a16="http://schemas.microsoft.com/office/drawing/2014/main" id="{96840E74-5335-4A05-B387-9A032A87251D}"/>
            </a:ext>
          </a:extLst>
        </xdr:cNvPr>
        <xdr:cNvSpPr/>
      </xdr:nvSpPr>
      <xdr:spPr>
        <a:xfrm>
          <a:off x="6873240" y="16383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43426</xdr:rowOff>
    </xdr:from>
    <xdr:ext cx="534377" cy="259045"/>
    <xdr:sp macro="" textlink="">
      <xdr:nvSpPr>
        <xdr:cNvPr id="492" name="テキスト ボックス 491">
          <a:extLst>
            <a:ext uri="{FF2B5EF4-FFF2-40B4-BE49-F238E27FC236}">
              <a16:creationId xmlns:a16="http://schemas.microsoft.com/office/drawing/2014/main" id="{D7C4D684-9E8E-473B-8BD3-9EDC55B0AA53}"/>
            </a:ext>
          </a:extLst>
        </xdr:cNvPr>
        <xdr:cNvSpPr txBox="1"/>
      </xdr:nvSpPr>
      <xdr:spPr>
        <a:xfrm>
          <a:off x="6702571" y="16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114297</xdr:rowOff>
    </xdr:from>
    <xdr:to>
      <xdr:col>36</xdr:col>
      <xdr:colOff>165100</xdr:colOff>
      <xdr:row>98</xdr:row>
      <xdr:rowOff>44447</xdr:rowOff>
    </xdr:to>
    <xdr:sp macro="" textlink="">
      <xdr:nvSpPr>
        <xdr:cNvPr id="493" name="楕円 492">
          <a:extLst>
            <a:ext uri="{FF2B5EF4-FFF2-40B4-BE49-F238E27FC236}">
              <a16:creationId xmlns:a16="http://schemas.microsoft.com/office/drawing/2014/main" id="{5A9B179C-6DC4-45AB-A6F3-C738B91BAD54}"/>
            </a:ext>
          </a:extLst>
        </xdr:cNvPr>
        <xdr:cNvSpPr/>
      </xdr:nvSpPr>
      <xdr:spPr>
        <a:xfrm>
          <a:off x="6098540" y="16375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35574</xdr:rowOff>
    </xdr:from>
    <xdr:ext cx="534377" cy="259045"/>
    <xdr:sp macro="" textlink="">
      <xdr:nvSpPr>
        <xdr:cNvPr id="494" name="テキスト ボックス 493">
          <a:extLst>
            <a:ext uri="{FF2B5EF4-FFF2-40B4-BE49-F238E27FC236}">
              <a16:creationId xmlns:a16="http://schemas.microsoft.com/office/drawing/2014/main" id="{684554C7-9CBF-4730-B5F3-F1E8E6665CDF}"/>
            </a:ext>
          </a:extLst>
        </xdr:cNvPr>
        <xdr:cNvSpPr txBox="1"/>
      </xdr:nvSpPr>
      <xdr:spPr>
        <a:xfrm>
          <a:off x="5905011" y="164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2DC58D61-3050-4E63-89EB-3C9274AEA74F}"/>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DD7ED6B-4058-4B85-BF9E-07FA308155B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459E52F8-6CFF-4D4C-9F69-6C47BF4D1DAA}"/>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BE6A2F80-118D-4A17-BE1E-CC71C3AFE643}"/>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6A9F29E9-9E23-405E-AEFD-6FAE8CDA3BE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97156B34-CD03-4CB9-8712-23284C3256F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F407B9F7-295D-4964-BF42-58596F1C860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CF50ADA0-378F-4FB4-A71A-6EECA95FA65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EC671C93-3C5A-4B02-A9F9-52CD08A6B27F}"/>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4011B1A0-360D-434A-9A88-7E3D424630F1}"/>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71984CC0-BEF4-4B8D-A17D-6E2E9DE74F07}"/>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A6337C2D-0080-4F59-BBC4-494FF91D85AE}"/>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814507AA-99F4-4994-B8A1-80A116B0D53B}"/>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D03D4677-640D-4CFE-9C03-030FDF799EA2}"/>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5A63FFE7-25EF-4452-BD66-13B29421906D}"/>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EDBF7A42-4634-4436-BC14-088407AF9A16}"/>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A1C11EEE-D0E0-46C2-9474-5A30888210F9}"/>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D4318E79-CB02-47E2-BFD4-5198494AF437}"/>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E5367194-0675-4792-B913-77AFE59AAE4F}"/>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D5B65A72-4982-4517-B9BE-259D31F8E08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FB28C41A-FC04-404E-B6E6-14BCFC0AF408}"/>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7A923064-E9D0-4198-99BA-8754D942EB6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C6D346E2-3160-4487-B394-3136FAD2FFEE}"/>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8D799FA1-D46D-4CF2-A85C-49566DCD6DCE}"/>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5C93D643-BBC9-4727-BE4E-2AB01ADF5867}"/>
            </a:ext>
          </a:extLst>
        </xdr:cNvPr>
        <xdr:cNvCxnSpPr/>
      </xdr:nvCxnSpPr>
      <xdr:spPr>
        <a:xfrm flipV="1">
          <a:off x="14374495" y="5138248"/>
          <a:ext cx="1269" cy="148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4643D4BA-F72C-4940-ADDE-D66BEFCB7FBF}"/>
            </a:ext>
          </a:extLst>
        </xdr:cNvPr>
        <xdr:cNvSpPr txBox="1"/>
      </xdr:nvSpPr>
      <xdr:spPr>
        <a:xfrm>
          <a:off x="14419580" y="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F7DF5E4B-034E-4509-A263-BADA73D7BE3D}"/>
            </a:ext>
          </a:extLst>
        </xdr:cNvPr>
        <xdr:cNvCxnSpPr/>
      </xdr:nvCxnSpPr>
      <xdr:spPr>
        <a:xfrm>
          <a:off x="14287500" y="6628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8804FDA4-5EF2-4FC0-B68A-ACB32A35DC63}"/>
            </a:ext>
          </a:extLst>
        </xdr:cNvPr>
        <xdr:cNvSpPr txBox="1"/>
      </xdr:nvSpPr>
      <xdr:spPr>
        <a:xfrm>
          <a:off x="14419580" y="49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8DD353F1-D808-44E7-B5D2-F48BC4BD095D}"/>
            </a:ext>
          </a:extLst>
        </xdr:cNvPr>
        <xdr:cNvCxnSpPr/>
      </xdr:nvCxnSpPr>
      <xdr:spPr>
        <a:xfrm>
          <a:off x="14287500" y="5138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161360</xdr:rowOff>
    </xdr:from>
    <xdr:to>
      <xdr:col>85</xdr:col>
      <xdr:colOff>127000</xdr:colOff>
      <xdr:row>38</xdr:row>
      <xdr:rowOff>60509</xdr:rowOff>
    </xdr:to>
    <xdr:cxnSp macro="">
      <xdr:nvCxnSpPr>
        <xdr:cNvPr id="524" name="直線コネクタ 523">
          <a:extLst>
            <a:ext uri="{FF2B5EF4-FFF2-40B4-BE49-F238E27FC236}">
              <a16:creationId xmlns:a16="http://schemas.microsoft.com/office/drawing/2014/main" id="{15307294-1A8B-462E-8319-C2B9976B9758}"/>
            </a:ext>
          </a:extLst>
        </xdr:cNvPr>
        <xdr:cNvCxnSpPr/>
      </xdr:nvCxnSpPr>
      <xdr:spPr>
        <a:xfrm flipV="1">
          <a:off x="13629640" y="6364040"/>
          <a:ext cx="74676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5" name="消防費平均値テキスト">
          <a:extLst>
            <a:ext uri="{FF2B5EF4-FFF2-40B4-BE49-F238E27FC236}">
              <a16:creationId xmlns:a16="http://schemas.microsoft.com/office/drawing/2014/main" id="{41C0D2B0-BDE2-414C-B2FE-27FFD3C685EF}"/>
            </a:ext>
          </a:extLst>
        </xdr:cNvPr>
        <xdr:cNvSpPr txBox="1"/>
      </xdr:nvSpPr>
      <xdr:spPr>
        <a:xfrm>
          <a:off x="14419580" y="6369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38BD829-47E7-439A-9ABE-4512DA83649E}"/>
            </a:ext>
          </a:extLst>
        </xdr:cNvPr>
        <xdr:cNvSpPr/>
      </xdr:nvSpPr>
      <xdr:spPr>
        <a:xfrm>
          <a:off x="14325600" y="63876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xdr:rowOff>
    </xdr:from>
    <xdr:to>
      <xdr:col>81</xdr:col>
      <xdr:colOff>50800</xdr:colOff>
      <xdr:row>38</xdr:row>
      <xdr:rowOff>60509</xdr:rowOff>
    </xdr:to>
    <xdr:cxnSp macro="">
      <xdr:nvCxnSpPr>
        <xdr:cNvPr id="527" name="直線コネクタ 526">
          <a:extLst>
            <a:ext uri="{FF2B5EF4-FFF2-40B4-BE49-F238E27FC236}">
              <a16:creationId xmlns:a16="http://schemas.microsoft.com/office/drawing/2014/main" id="{F0723FAA-E14C-4100-879E-5BF1234B4832}"/>
            </a:ext>
          </a:extLst>
        </xdr:cNvPr>
        <xdr:cNvCxnSpPr/>
      </xdr:nvCxnSpPr>
      <xdr:spPr>
        <a:xfrm>
          <a:off x="12854940" y="6383032"/>
          <a:ext cx="7747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85427763-14DB-456B-8551-A72975581825}"/>
            </a:ext>
          </a:extLst>
        </xdr:cNvPr>
        <xdr:cNvSpPr/>
      </xdr:nvSpPr>
      <xdr:spPr>
        <a:xfrm>
          <a:off x="13578840" y="638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9" name="テキスト ボックス 528">
          <a:extLst>
            <a:ext uri="{FF2B5EF4-FFF2-40B4-BE49-F238E27FC236}">
              <a16:creationId xmlns:a16="http://schemas.microsoft.com/office/drawing/2014/main" id="{E634DF0D-1232-4AFC-A21C-26AE4798D7C9}"/>
            </a:ext>
          </a:extLst>
        </xdr:cNvPr>
        <xdr:cNvSpPr txBox="1"/>
      </xdr:nvSpPr>
      <xdr:spPr>
        <a:xfrm>
          <a:off x="13408171" y="64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12712</xdr:rowOff>
    </xdr:from>
    <xdr:to>
      <xdr:col>76</xdr:col>
      <xdr:colOff>114300</xdr:colOff>
      <xdr:row>38</xdr:row>
      <xdr:rowOff>87827</xdr:rowOff>
    </xdr:to>
    <xdr:cxnSp macro="">
      <xdr:nvCxnSpPr>
        <xdr:cNvPr id="530" name="直線コネクタ 529">
          <a:extLst>
            <a:ext uri="{FF2B5EF4-FFF2-40B4-BE49-F238E27FC236}">
              <a16:creationId xmlns:a16="http://schemas.microsoft.com/office/drawing/2014/main" id="{8F37DBE8-B9A2-4402-B83B-C6AF7F814A9A}"/>
            </a:ext>
          </a:extLst>
        </xdr:cNvPr>
        <xdr:cNvCxnSpPr/>
      </xdr:nvCxnSpPr>
      <xdr:spPr>
        <a:xfrm flipV="1">
          <a:off x="12072620" y="6383032"/>
          <a:ext cx="78232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73B379E8-9610-4489-85EB-5BB61AF22600}"/>
            </a:ext>
          </a:extLst>
        </xdr:cNvPr>
        <xdr:cNvSpPr/>
      </xdr:nvSpPr>
      <xdr:spPr>
        <a:xfrm>
          <a:off x="12804140" y="633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a:extLst>
            <a:ext uri="{FF2B5EF4-FFF2-40B4-BE49-F238E27FC236}">
              <a16:creationId xmlns:a16="http://schemas.microsoft.com/office/drawing/2014/main" id="{A072718C-200B-41B7-BF38-1BCAA43E81CF}"/>
            </a:ext>
          </a:extLst>
        </xdr:cNvPr>
        <xdr:cNvSpPr txBox="1"/>
      </xdr:nvSpPr>
      <xdr:spPr>
        <a:xfrm>
          <a:off x="12610611" y="61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60643</xdr:rowOff>
    </xdr:from>
    <xdr:to>
      <xdr:col>71</xdr:col>
      <xdr:colOff>177800</xdr:colOff>
      <xdr:row>38</xdr:row>
      <xdr:rowOff>87827</xdr:rowOff>
    </xdr:to>
    <xdr:cxnSp macro="">
      <xdr:nvCxnSpPr>
        <xdr:cNvPr id="533" name="直線コネクタ 532">
          <a:extLst>
            <a:ext uri="{FF2B5EF4-FFF2-40B4-BE49-F238E27FC236}">
              <a16:creationId xmlns:a16="http://schemas.microsoft.com/office/drawing/2014/main" id="{2D92A258-1AF4-44CE-A334-013763ADB68E}"/>
            </a:ext>
          </a:extLst>
        </xdr:cNvPr>
        <xdr:cNvCxnSpPr/>
      </xdr:nvCxnSpPr>
      <xdr:spPr>
        <a:xfrm>
          <a:off x="11282680" y="6430963"/>
          <a:ext cx="78994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C9948624-359B-475D-84B1-2D9F19B1D6A7}"/>
            </a:ext>
          </a:extLst>
        </xdr:cNvPr>
        <xdr:cNvSpPr/>
      </xdr:nvSpPr>
      <xdr:spPr>
        <a:xfrm>
          <a:off x="12029440" y="6358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5FF9882F-24E5-4C53-B55C-F93D00B126E0}"/>
            </a:ext>
          </a:extLst>
        </xdr:cNvPr>
        <xdr:cNvSpPr txBox="1"/>
      </xdr:nvSpPr>
      <xdr:spPr>
        <a:xfrm>
          <a:off x="11835911" y="61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4E6867A-CE89-4EDF-8F99-A06BD6913A61}"/>
            </a:ext>
          </a:extLst>
        </xdr:cNvPr>
        <xdr:cNvSpPr/>
      </xdr:nvSpPr>
      <xdr:spPr>
        <a:xfrm>
          <a:off x="11231880" y="6440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7" name="テキスト ボックス 536">
          <a:extLst>
            <a:ext uri="{FF2B5EF4-FFF2-40B4-BE49-F238E27FC236}">
              <a16:creationId xmlns:a16="http://schemas.microsoft.com/office/drawing/2014/main" id="{4E97DBF5-ED9B-429C-B13B-1BBFB58CE0B2}"/>
            </a:ext>
          </a:extLst>
        </xdr:cNvPr>
        <xdr:cNvSpPr txBox="1"/>
      </xdr:nvSpPr>
      <xdr:spPr>
        <a:xfrm>
          <a:off x="11061211" y="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B744100-923C-4023-85E6-B65C90C35816}"/>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5D2EEBF-DCF4-433E-8848-747740E25B74}"/>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077370C-7139-4CC6-9829-E9D56BD89ACB}"/>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06EA0B4-66E2-4C4A-96D7-3BEBBA83B18A}"/>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8E3C05D4-1195-45E7-99BC-5C8A9212676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110560</xdr:rowOff>
    </xdr:from>
    <xdr:to>
      <xdr:col>85</xdr:col>
      <xdr:colOff>177800</xdr:colOff>
      <xdr:row>38</xdr:row>
      <xdr:rowOff>40710</xdr:rowOff>
    </xdr:to>
    <xdr:sp macro="" textlink="">
      <xdr:nvSpPr>
        <xdr:cNvPr id="543" name="楕円 542">
          <a:extLst>
            <a:ext uri="{FF2B5EF4-FFF2-40B4-BE49-F238E27FC236}">
              <a16:creationId xmlns:a16="http://schemas.microsoft.com/office/drawing/2014/main" id="{14413F90-72D1-4199-89A5-CE5D7E1E01A0}"/>
            </a:ext>
          </a:extLst>
        </xdr:cNvPr>
        <xdr:cNvSpPr/>
      </xdr:nvSpPr>
      <xdr:spPr>
        <a:xfrm>
          <a:off x="14325600" y="6313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133437</xdr:rowOff>
    </xdr:from>
    <xdr:ext cx="534377" cy="259045"/>
    <xdr:sp macro="" textlink="">
      <xdr:nvSpPr>
        <xdr:cNvPr id="544" name="消防費該当値テキスト">
          <a:extLst>
            <a:ext uri="{FF2B5EF4-FFF2-40B4-BE49-F238E27FC236}">
              <a16:creationId xmlns:a16="http://schemas.microsoft.com/office/drawing/2014/main" id="{6FDAA060-00B2-4F7F-9204-6086446ECA84}"/>
            </a:ext>
          </a:extLst>
        </xdr:cNvPr>
        <xdr:cNvSpPr txBox="1"/>
      </xdr:nvSpPr>
      <xdr:spPr>
        <a:xfrm>
          <a:off x="14419580" y="61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9709</xdr:rowOff>
    </xdr:from>
    <xdr:to>
      <xdr:col>81</xdr:col>
      <xdr:colOff>101600</xdr:colOff>
      <xdr:row>38</xdr:row>
      <xdr:rowOff>111309</xdr:rowOff>
    </xdr:to>
    <xdr:sp macro="" textlink="">
      <xdr:nvSpPr>
        <xdr:cNvPr id="545" name="楕円 544">
          <a:extLst>
            <a:ext uri="{FF2B5EF4-FFF2-40B4-BE49-F238E27FC236}">
              <a16:creationId xmlns:a16="http://schemas.microsoft.com/office/drawing/2014/main" id="{B585463B-5C87-4D25-99A3-50CB38908ECD}"/>
            </a:ext>
          </a:extLst>
        </xdr:cNvPr>
        <xdr:cNvSpPr/>
      </xdr:nvSpPr>
      <xdr:spPr>
        <a:xfrm>
          <a:off x="13578840" y="63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127836</xdr:rowOff>
    </xdr:from>
    <xdr:ext cx="534377" cy="259045"/>
    <xdr:sp macro="" textlink="">
      <xdr:nvSpPr>
        <xdr:cNvPr id="546" name="テキスト ボックス 545">
          <a:extLst>
            <a:ext uri="{FF2B5EF4-FFF2-40B4-BE49-F238E27FC236}">
              <a16:creationId xmlns:a16="http://schemas.microsoft.com/office/drawing/2014/main" id="{976415E3-C334-477E-B806-E8043AFA8840}"/>
            </a:ext>
          </a:extLst>
        </xdr:cNvPr>
        <xdr:cNvSpPr txBox="1"/>
      </xdr:nvSpPr>
      <xdr:spPr>
        <a:xfrm>
          <a:off x="13408171" y="6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133363</xdr:rowOff>
    </xdr:from>
    <xdr:to>
      <xdr:col>76</xdr:col>
      <xdr:colOff>165100</xdr:colOff>
      <xdr:row>38</xdr:row>
      <xdr:rowOff>63512</xdr:rowOff>
    </xdr:to>
    <xdr:sp macro="" textlink="">
      <xdr:nvSpPr>
        <xdr:cNvPr id="547" name="楕円 546">
          <a:extLst>
            <a:ext uri="{FF2B5EF4-FFF2-40B4-BE49-F238E27FC236}">
              <a16:creationId xmlns:a16="http://schemas.microsoft.com/office/drawing/2014/main" id="{46795BD8-FADC-4E3A-B950-790CBFB7377B}"/>
            </a:ext>
          </a:extLst>
        </xdr:cNvPr>
        <xdr:cNvSpPr/>
      </xdr:nvSpPr>
      <xdr:spPr>
        <a:xfrm>
          <a:off x="12804140" y="633604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54639</xdr:rowOff>
    </xdr:from>
    <xdr:ext cx="534377" cy="259045"/>
    <xdr:sp macro="" textlink="">
      <xdr:nvSpPr>
        <xdr:cNvPr id="548" name="テキスト ボックス 547">
          <a:extLst>
            <a:ext uri="{FF2B5EF4-FFF2-40B4-BE49-F238E27FC236}">
              <a16:creationId xmlns:a16="http://schemas.microsoft.com/office/drawing/2014/main" id="{78282E52-AB9F-476F-8396-188E1138828B}"/>
            </a:ext>
          </a:extLst>
        </xdr:cNvPr>
        <xdr:cNvSpPr txBox="1"/>
      </xdr:nvSpPr>
      <xdr:spPr>
        <a:xfrm>
          <a:off x="12610611" y="64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37027</xdr:rowOff>
    </xdr:from>
    <xdr:to>
      <xdr:col>72</xdr:col>
      <xdr:colOff>38100</xdr:colOff>
      <xdr:row>38</xdr:row>
      <xdr:rowOff>138627</xdr:rowOff>
    </xdr:to>
    <xdr:sp macro="" textlink="">
      <xdr:nvSpPr>
        <xdr:cNvPr id="549" name="楕円 548">
          <a:extLst>
            <a:ext uri="{FF2B5EF4-FFF2-40B4-BE49-F238E27FC236}">
              <a16:creationId xmlns:a16="http://schemas.microsoft.com/office/drawing/2014/main" id="{2315BFC1-F867-4D50-B03F-B57133688FE1}"/>
            </a:ext>
          </a:extLst>
        </xdr:cNvPr>
        <xdr:cNvSpPr/>
      </xdr:nvSpPr>
      <xdr:spPr>
        <a:xfrm>
          <a:off x="12029440" y="640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129754</xdr:rowOff>
    </xdr:from>
    <xdr:ext cx="534377" cy="259045"/>
    <xdr:sp macro="" textlink="">
      <xdr:nvSpPr>
        <xdr:cNvPr id="550" name="テキスト ボックス 549">
          <a:extLst>
            <a:ext uri="{FF2B5EF4-FFF2-40B4-BE49-F238E27FC236}">
              <a16:creationId xmlns:a16="http://schemas.microsoft.com/office/drawing/2014/main" id="{8D05BB1F-7453-46B5-853D-9C730544FFBF}"/>
            </a:ext>
          </a:extLst>
        </xdr:cNvPr>
        <xdr:cNvSpPr txBox="1"/>
      </xdr:nvSpPr>
      <xdr:spPr>
        <a:xfrm>
          <a:off x="11835911" y="6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9843</xdr:rowOff>
    </xdr:from>
    <xdr:to>
      <xdr:col>67</xdr:col>
      <xdr:colOff>101600</xdr:colOff>
      <xdr:row>38</xdr:row>
      <xdr:rowOff>111443</xdr:rowOff>
    </xdr:to>
    <xdr:sp macro="" textlink="">
      <xdr:nvSpPr>
        <xdr:cNvPr id="551" name="楕円 550">
          <a:extLst>
            <a:ext uri="{FF2B5EF4-FFF2-40B4-BE49-F238E27FC236}">
              <a16:creationId xmlns:a16="http://schemas.microsoft.com/office/drawing/2014/main" id="{CF029E10-D373-4CCF-B5B3-45A0B357B479}"/>
            </a:ext>
          </a:extLst>
        </xdr:cNvPr>
        <xdr:cNvSpPr/>
      </xdr:nvSpPr>
      <xdr:spPr>
        <a:xfrm>
          <a:off x="1123188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127969</xdr:rowOff>
    </xdr:from>
    <xdr:ext cx="534377" cy="259045"/>
    <xdr:sp macro="" textlink="">
      <xdr:nvSpPr>
        <xdr:cNvPr id="552" name="テキスト ボックス 551">
          <a:extLst>
            <a:ext uri="{FF2B5EF4-FFF2-40B4-BE49-F238E27FC236}">
              <a16:creationId xmlns:a16="http://schemas.microsoft.com/office/drawing/2014/main" id="{29B452DD-E422-4307-BB13-8F8CE0030928}"/>
            </a:ext>
          </a:extLst>
        </xdr:cNvPr>
        <xdr:cNvSpPr txBox="1"/>
      </xdr:nvSpPr>
      <xdr:spPr>
        <a:xfrm>
          <a:off x="11061211" y="61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51733D8B-B76B-4711-8350-9EABC428FC0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85A53BFD-396C-4508-96DB-5394CDCA9C82}"/>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326A05C9-A6CD-400F-908C-52DE7DF60218}"/>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A7AF6A03-5093-4AC9-ADCC-D56C1595F4D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E93C7290-213D-4379-BFE0-B1C59E03BA2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C7FE8713-E0D8-4E91-B675-46381127D01F}"/>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AE468BE3-F39F-4645-A75F-2C3C05B1615C}"/>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EF36C35-30A1-405E-851B-77DD49CA080A}"/>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CDE679B3-BDF1-4BC4-86F6-32F0A6DD459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E7E61DCB-4414-4D1B-8AEB-F59450ABAE73}"/>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E615486B-AE43-489D-AEEA-E99EE73A0D6D}"/>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5D791535-6091-499C-B0E0-9FD48A5DCB36}"/>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C46610F3-4491-40CE-82BB-C9E97670E2DC}"/>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202A23CB-4F4B-4C3B-86F9-3FB18B5EF56A}"/>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4DF9D118-5CD1-4D3E-B490-7683A8FAF931}"/>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7188AB0C-2BAE-447C-84C2-957D18225697}"/>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4D8E3FFE-AF7B-46F3-B078-0147884E071A}"/>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53310BA3-431B-4857-8635-7550BC152FD1}"/>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35C490EB-1496-4210-8BE9-DC909662BD61}"/>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AF0A46ED-3041-44D7-AB55-B76ACA36157B}"/>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C2EC370B-A671-410A-8E47-5920B3EF41BC}"/>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CE49A0BF-2459-4776-ABCB-2D3A8B60B458}"/>
            </a:ext>
          </a:extLst>
        </xdr:cNvPr>
        <xdr:cNvCxnSpPr/>
      </xdr:nvCxnSpPr>
      <xdr:spPr>
        <a:xfrm flipV="1">
          <a:off x="14374495" y="8706970"/>
          <a:ext cx="1269" cy="97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8F3DF31A-64CF-4E58-BB60-57EDA77D56D2}"/>
            </a:ext>
          </a:extLst>
        </xdr:cNvPr>
        <xdr:cNvSpPr txBox="1"/>
      </xdr:nvSpPr>
      <xdr:spPr>
        <a:xfrm>
          <a:off x="14419580" y="96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5D672E82-3473-432F-B5E4-1E37C751E945}"/>
            </a:ext>
          </a:extLst>
        </xdr:cNvPr>
        <xdr:cNvCxnSpPr/>
      </xdr:nvCxnSpPr>
      <xdr:spPr>
        <a:xfrm>
          <a:off x="14287500" y="9677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BDDD0049-50EF-4A7C-AFCB-7B9248282782}"/>
            </a:ext>
          </a:extLst>
        </xdr:cNvPr>
        <xdr:cNvSpPr txBox="1"/>
      </xdr:nvSpPr>
      <xdr:spPr>
        <a:xfrm>
          <a:off x="14419580" y="848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1EEDBB56-F905-49AD-AD06-C6A6D4B1ACF7}"/>
            </a:ext>
          </a:extLst>
        </xdr:cNvPr>
        <xdr:cNvCxnSpPr/>
      </xdr:nvCxnSpPr>
      <xdr:spPr>
        <a:xfrm>
          <a:off x="14287500" y="8706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163296</xdr:rowOff>
    </xdr:from>
    <xdr:to>
      <xdr:col>85</xdr:col>
      <xdr:colOff>127000</xdr:colOff>
      <xdr:row>57</xdr:row>
      <xdr:rowOff>18807</xdr:rowOff>
    </xdr:to>
    <xdr:cxnSp macro="">
      <xdr:nvCxnSpPr>
        <xdr:cNvPr id="579" name="直線コネクタ 578">
          <a:extLst>
            <a:ext uri="{FF2B5EF4-FFF2-40B4-BE49-F238E27FC236}">
              <a16:creationId xmlns:a16="http://schemas.microsoft.com/office/drawing/2014/main" id="{B03C4D23-3FF1-4124-A015-A4D307DC0E90}"/>
            </a:ext>
          </a:extLst>
        </xdr:cNvPr>
        <xdr:cNvCxnSpPr/>
      </xdr:nvCxnSpPr>
      <xdr:spPr>
        <a:xfrm flipV="1">
          <a:off x="13629640" y="9551136"/>
          <a:ext cx="74676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2A52FB1-6558-40C9-9574-0DA3C5A73A64}"/>
            </a:ext>
          </a:extLst>
        </xdr:cNvPr>
        <xdr:cNvSpPr txBox="1"/>
      </xdr:nvSpPr>
      <xdr:spPr>
        <a:xfrm>
          <a:off x="14419580" y="9337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4100175C-DBF6-4615-948F-A85C0AD9FB86}"/>
            </a:ext>
          </a:extLst>
        </xdr:cNvPr>
        <xdr:cNvSpPr/>
      </xdr:nvSpPr>
      <xdr:spPr>
        <a:xfrm>
          <a:off x="14325600" y="94819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11990</xdr:rowOff>
    </xdr:from>
    <xdr:to>
      <xdr:col>81</xdr:col>
      <xdr:colOff>50800</xdr:colOff>
      <xdr:row>57</xdr:row>
      <xdr:rowOff>18807</xdr:rowOff>
    </xdr:to>
    <xdr:cxnSp macro="">
      <xdr:nvCxnSpPr>
        <xdr:cNvPr id="582" name="直線コネクタ 581">
          <a:extLst>
            <a:ext uri="{FF2B5EF4-FFF2-40B4-BE49-F238E27FC236}">
              <a16:creationId xmlns:a16="http://schemas.microsoft.com/office/drawing/2014/main" id="{F9985ED8-FF0F-460C-B7D2-67AD8119AAEB}"/>
            </a:ext>
          </a:extLst>
        </xdr:cNvPr>
        <xdr:cNvCxnSpPr/>
      </xdr:nvCxnSpPr>
      <xdr:spPr>
        <a:xfrm>
          <a:off x="12854940" y="9567470"/>
          <a:ext cx="7747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E6940D83-27A3-484B-A52D-23D549E33956}"/>
            </a:ext>
          </a:extLst>
        </xdr:cNvPr>
        <xdr:cNvSpPr/>
      </xdr:nvSpPr>
      <xdr:spPr>
        <a:xfrm>
          <a:off x="13578840" y="951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2E8ABABF-1832-42C1-939B-B86A9F4C40D6}"/>
            </a:ext>
          </a:extLst>
        </xdr:cNvPr>
        <xdr:cNvSpPr txBox="1"/>
      </xdr:nvSpPr>
      <xdr:spPr>
        <a:xfrm>
          <a:off x="13408171" y="92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11990</xdr:rowOff>
    </xdr:from>
    <xdr:to>
      <xdr:col>76</xdr:col>
      <xdr:colOff>114300</xdr:colOff>
      <xdr:row>57</xdr:row>
      <xdr:rowOff>30822</xdr:rowOff>
    </xdr:to>
    <xdr:cxnSp macro="">
      <xdr:nvCxnSpPr>
        <xdr:cNvPr id="585" name="直線コネクタ 584">
          <a:extLst>
            <a:ext uri="{FF2B5EF4-FFF2-40B4-BE49-F238E27FC236}">
              <a16:creationId xmlns:a16="http://schemas.microsoft.com/office/drawing/2014/main" id="{6A00CBE6-9BD1-4211-8740-2AF13C59BB95}"/>
            </a:ext>
          </a:extLst>
        </xdr:cNvPr>
        <xdr:cNvCxnSpPr/>
      </xdr:nvCxnSpPr>
      <xdr:spPr>
        <a:xfrm flipV="1">
          <a:off x="12072620" y="9567470"/>
          <a:ext cx="78232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8CF68E5D-3303-4A4C-A36C-FF787B48FF00}"/>
            </a:ext>
          </a:extLst>
        </xdr:cNvPr>
        <xdr:cNvSpPr/>
      </xdr:nvSpPr>
      <xdr:spPr>
        <a:xfrm>
          <a:off x="12804140" y="949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B09E9045-4CE8-46BF-835C-908C0E864396}"/>
            </a:ext>
          </a:extLst>
        </xdr:cNvPr>
        <xdr:cNvSpPr txBox="1"/>
      </xdr:nvSpPr>
      <xdr:spPr>
        <a:xfrm>
          <a:off x="12610611" y="92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30822</xdr:rowOff>
    </xdr:from>
    <xdr:to>
      <xdr:col>71</xdr:col>
      <xdr:colOff>177800</xdr:colOff>
      <xdr:row>57</xdr:row>
      <xdr:rowOff>48589</xdr:rowOff>
    </xdr:to>
    <xdr:cxnSp macro="">
      <xdr:nvCxnSpPr>
        <xdr:cNvPr id="588" name="直線コネクタ 587">
          <a:extLst>
            <a:ext uri="{FF2B5EF4-FFF2-40B4-BE49-F238E27FC236}">
              <a16:creationId xmlns:a16="http://schemas.microsoft.com/office/drawing/2014/main" id="{CDC30935-7180-4653-A66A-CFBF9CBF25B4}"/>
            </a:ext>
          </a:extLst>
        </xdr:cNvPr>
        <xdr:cNvCxnSpPr/>
      </xdr:nvCxnSpPr>
      <xdr:spPr>
        <a:xfrm flipV="1">
          <a:off x="11282680" y="9586302"/>
          <a:ext cx="78994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E0B2A2CB-6A4F-4319-B694-BA0E62BF9F4D}"/>
            </a:ext>
          </a:extLst>
        </xdr:cNvPr>
        <xdr:cNvSpPr/>
      </xdr:nvSpPr>
      <xdr:spPr>
        <a:xfrm>
          <a:off x="12029440" y="9537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5A2B5321-5C34-4F73-B74E-C9C091D7D6D2}"/>
            </a:ext>
          </a:extLst>
        </xdr:cNvPr>
        <xdr:cNvSpPr txBox="1"/>
      </xdr:nvSpPr>
      <xdr:spPr>
        <a:xfrm>
          <a:off x="11835911" y="93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D188F6B5-CD4C-42D6-BCE0-9D2EA4E1881E}"/>
            </a:ext>
          </a:extLst>
        </xdr:cNvPr>
        <xdr:cNvSpPr/>
      </xdr:nvSpPr>
      <xdr:spPr>
        <a:xfrm>
          <a:off x="11231880" y="9537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94DB33EF-FEDD-4A39-ABD8-FA548C7AF59A}"/>
            </a:ext>
          </a:extLst>
        </xdr:cNvPr>
        <xdr:cNvSpPr txBox="1"/>
      </xdr:nvSpPr>
      <xdr:spPr>
        <a:xfrm>
          <a:off x="11061211" y="93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6EA1E43-2D8C-4A7C-983F-AEB364D814EB}"/>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0411A6F-9D1B-4F9E-B0BC-6185D25A1F63}"/>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F58A0D5D-7137-4995-AF91-A2EC258BEC94}"/>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316F320-A617-47BC-B50D-253CB4965A9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C51596BD-06BE-4E25-9ADA-848FBAED206A}"/>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112496</xdr:rowOff>
    </xdr:from>
    <xdr:to>
      <xdr:col>85</xdr:col>
      <xdr:colOff>177800</xdr:colOff>
      <xdr:row>57</xdr:row>
      <xdr:rowOff>42646</xdr:rowOff>
    </xdr:to>
    <xdr:sp macro="" textlink="">
      <xdr:nvSpPr>
        <xdr:cNvPr id="598" name="楕円 597">
          <a:extLst>
            <a:ext uri="{FF2B5EF4-FFF2-40B4-BE49-F238E27FC236}">
              <a16:creationId xmlns:a16="http://schemas.microsoft.com/office/drawing/2014/main" id="{5B546ADE-B57F-4754-A00A-7C67F550AD4E}"/>
            </a:ext>
          </a:extLst>
        </xdr:cNvPr>
        <xdr:cNvSpPr/>
      </xdr:nvSpPr>
      <xdr:spPr>
        <a:xfrm>
          <a:off x="14325600" y="95003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90923</xdr:rowOff>
    </xdr:from>
    <xdr:ext cx="534377" cy="259045"/>
    <xdr:sp macro="" textlink="">
      <xdr:nvSpPr>
        <xdr:cNvPr id="599" name="教育費該当値テキスト">
          <a:extLst>
            <a:ext uri="{FF2B5EF4-FFF2-40B4-BE49-F238E27FC236}">
              <a16:creationId xmlns:a16="http://schemas.microsoft.com/office/drawing/2014/main" id="{828ABEC2-22E9-4E64-A79A-655CC7049CC7}"/>
            </a:ext>
          </a:extLst>
        </xdr:cNvPr>
        <xdr:cNvSpPr txBox="1"/>
      </xdr:nvSpPr>
      <xdr:spPr>
        <a:xfrm>
          <a:off x="14419580" y="9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139457</xdr:rowOff>
    </xdr:from>
    <xdr:to>
      <xdr:col>81</xdr:col>
      <xdr:colOff>101600</xdr:colOff>
      <xdr:row>57</xdr:row>
      <xdr:rowOff>69607</xdr:rowOff>
    </xdr:to>
    <xdr:sp macro="" textlink="">
      <xdr:nvSpPr>
        <xdr:cNvPr id="600" name="楕円 599">
          <a:extLst>
            <a:ext uri="{FF2B5EF4-FFF2-40B4-BE49-F238E27FC236}">
              <a16:creationId xmlns:a16="http://schemas.microsoft.com/office/drawing/2014/main" id="{55B38A7C-94C1-4EF1-B127-B410C5ECE249}"/>
            </a:ext>
          </a:extLst>
        </xdr:cNvPr>
        <xdr:cNvSpPr/>
      </xdr:nvSpPr>
      <xdr:spPr>
        <a:xfrm>
          <a:off x="13578840" y="952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60734</xdr:rowOff>
    </xdr:from>
    <xdr:ext cx="534377" cy="259045"/>
    <xdr:sp macro="" textlink="">
      <xdr:nvSpPr>
        <xdr:cNvPr id="601" name="テキスト ボックス 600">
          <a:extLst>
            <a:ext uri="{FF2B5EF4-FFF2-40B4-BE49-F238E27FC236}">
              <a16:creationId xmlns:a16="http://schemas.microsoft.com/office/drawing/2014/main" id="{4ABCBD52-4DF0-473E-85F6-EB2BF7C5150C}"/>
            </a:ext>
          </a:extLst>
        </xdr:cNvPr>
        <xdr:cNvSpPr txBox="1"/>
      </xdr:nvSpPr>
      <xdr:spPr>
        <a:xfrm>
          <a:off x="13408171" y="9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132640</xdr:rowOff>
    </xdr:from>
    <xdr:to>
      <xdr:col>76</xdr:col>
      <xdr:colOff>165100</xdr:colOff>
      <xdr:row>57</xdr:row>
      <xdr:rowOff>62790</xdr:rowOff>
    </xdr:to>
    <xdr:sp macro="" textlink="">
      <xdr:nvSpPr>
        <xdr:cNvPr id="602" name="楕円 601">
          <a:extLst>
            <a:ext uri="{FF2B5EF4-FFF2-40B4-BE49-F238E27FC236}">
              <a16:creationId xmlns:a16="http://schemas.microsoft.com/office/drawing/2014/main" id="{FE634278-4CEA-4AB3-B3C0-9A9AEDC740AC}"/>
            </a:ext>
          </a:extLst>
        </xdr:cNvPr>
        <xdr:cNvSpPr/>
      </xdr:nvSpPr>
      <xdr:spPr>
        <a:xfrm>
          <a:off x="12804140" y="952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53917</xdr:rowOff>
    </xdr:from>
    <xdr:ext cx="534377" cy="259045"/>
    <xdr:sp macro="" textlink="">
      <xdr:nvSpPr>
        <xdr:cNvPr id="603" name="テキスト ボックス 602">
          <a:extLst>
            <a:ext uri="{FF2B5EF4-FFF2-40B4-BE49-F238E27FC236}">
              <a16:creationId xmlns:a16="http://schemas.microsoft.com/office/drawing/2014/main" id="{A7A37CCF-93E5-4C79-946B-E05FD8D3D65C}"/>
            </a:ext>
          </a:extLst>
        </xdr:cNvPr>
        <xdr:cNvSpPr txBox="1"/>
      </xdr:nvSpPr>
      <xdr:spPr>
        <a:xfrm>
          <a:off x="12610611" y="96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151472</xdr:rowOff>
    </xdr:from>
    <xdr:to>
      <xdr:col>72</xdr:col>
      <xdr:colOff>38100</xdr:colOff>
      <xdr:row>57</xdr:row>
      <xdr:rowOff>81622</xdr:rowOff>
    </xdr:to>
    <xdr:sp macro="" textlink="">
      <xdr:nvSpPr>
        <xdr:cNvPr id="604" name="楕円 603">
          <a:extLst>
            <a:ext uri="{FF2B5EF4-FFF2-40B4-BE49-F238E27FC236}">
              <a16:creationId xmlns:a16="http://schemas.microsoft.com/office/drawing/2014/main" id="{97EC7441-158A-4E9B-ABFF-AE0EE1666F1E}"/>
            </a:ext>
          </a:extLst>
        </xdr:cNvPr>
        <xdr:cNvSpPr/>
      </xdr:nvSpPr>
      <xdr:spPr>
        <a:xfrm>
          <a:off x="12029440" y="953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72749</xdr:rowOff>
    </xdr:from>
    <xdr:ext cx="534377" cy="259045"/>
    <xdr:sp macro="" textlink="">
      <xdr:nvSpPr>
        <xdr:cNvPr id="605" name="テキスト ボックス 604">
          <a:extLst>
            <a:ext uri="{FF2B5EF4-FFF2-40B4-BE49-F238E27FC236}">
              <a16:creationId xmlns:a16="http://schemas.microsoft.com/office/drawing/2014/main" id="{7282DF70-0833-4F59-9B4C-7CACE7246B25}"/>
            </a:ext>
          </a:extLst>
        </xdr:cNvPr>
        <xdr:cNvSpPr txBox="1"/>
      </xdr:nvSpPr>
      <xdr:spPr>
        <a:xfrm>
          <a:off x="11835911" y="9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169239</xdr:rowOff>
    </xdr:from>
    <xdr:to>
      <xdr:col>67</xdr:col>
      <xdr:colOff>101600</xdr:colOff>
      <xdr:row>57</xdr:row>
      <xdr:rowOff>99389</xdr:rowOff>
    </xdr:to>
    <xdr:sp macro="" textlink="">
      <xdr:nvSpPr>
        <xdr:cNvPr id="606" name="楕円 605">
          <a:extLst>
            <a:ext uri="{FF2B5EF4-FFF2-40B4-BE49-F238E27FC236}">
              <a16:creationId xmlns:a16="http://schemas.microsoft.com/office/drawing/2014/main" id="{4A392E8D-BF4F-4212-835B-074C89E6DD9D}"/>
            </a:ext>
          </a:extLst>
        </xdr:cNvPr>
        <xdr:cNvSpPr/>
      </xdr:nvSpPr>
      <xdr:spPr>
        <a:xfrm>
          <a:off x="11231880" y="9557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90516</xdr:rowOff>
    </xdr:from>
    <xdr:ext cx="534377" cy="259045"/>
    <xdr:sp macro="" textlink="">
      <xdr:nvSpPr>
        <xdr:cNvPr id="607" name="テキスト ボックス 606">
          <a:extLst>
            <a:ext uri="{FF2B5EF4-FFF2-40B4-BE49-F238E27FC236}">
              <a16:creationId xmlns:a16="http://schemas.microsoft.com/office/drawing/2014/main" id="{87D2A5A8-91FE-4041-9CB6-6D58BDAE8B10}"/>
            </a:ext>
          </a:extLst>
        </xdr:cNvPr>
        <xdr:cNvSpPr txBox="1"/>
      </xdr:nvSpPr>
      <xdr:spPr>
        <a:xfrm>
          <a:off x="11061211" y="96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75F8E376-E673-4F24-B43A-A2E3C13B12DC}"/>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C066C425-F061-45CC-90FC-7ECD2D2DB5F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15C88B59-6A54-4A1B-95F3-F7E2EC8552BB}"/>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DC2FF50A-C50B-4472-9856-BDDDA6AC9BA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2A4AE97C-6143-4E95-BF3C-C0856FB1CC3A}"/>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AF80EC94-C272-4B05-8811-A9915BC7935A}"/>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A9F7F1E4-F27E-48EB-BABA-2A82C75F98AA}"/>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E0DAD7EC-B9D2-44F0-82AA-B5620D6B120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BA4812C0-B94E-4FB6-8783-59BC28FAC7BC}"/>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4E57C235-AE30-4E59-9E8E-95620056A5E9}"/>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C0856048-6453-415A-912B-40995FDDB5F2}"/>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A1728B33-C005-4453-B9D3-877D365B5E5E}"/>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E1265FDF-3A6C-49F7-AA72-0BDF3FCAEB17}"/>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15FB4C0E-2F8C-47DB-A15A-D117C6748607}"/>
            </a:ext>
          </a:extLst>
        </xdr:cNvPr>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EEBE03D5-8F2E-41A8-AA9B-2021D6E69684}"/>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5872D7FD-C17D-481E-A250-C4B25FED35F2}"/>
            </a:ext>
          </a:extLst>
        </xdr:cNvPr>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81CBEC34-32DF-4508-9825-90D7ED2E334A}"/>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598230E9-D158-49FD-A12D-70D54F2BD9C6}"/>
            </a:ext>
          </a:extLst>
        </xdr:cNvPr>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126AECA7-D11B-4437-9FDB-204CEE13E4A4}"/>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D90A7F63-D5E2-4B26-9704-CB3FD3D5D256}"/>
            </a:ext>
          </a:extLst>
        </xdr:cNvPr>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EB8508BA-8BCC-4805-9AB2-7BEFDFEFE0A4}"/>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C2956BA3-44E6-4AA3-BE44-22EC5A8B7B42}"/>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926EFB93-2EF0-45B7-8890-1FD76843B83F}"/>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6F977018-C371-48E9-AC5C-C43120F83456}"/>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C5660417-0724-4472-AD4C-B038476BE486}"/>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2AD5F7A6-5B0F-43F8-8A1D-6B3C4B72CF2E}"/>
            </a:ext>
          </a:extLst>
        </xdr:cNvPr>
        <xdr:cNvCxnSpPr/>
      </xdr:nvCxnSpPr>
      <xdr:spPr>
        <a:xfrm flipV="1">
          <a:off x="14374495" y="11838616"/>
          <a:ext cx="1269" cy="1503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67EBCF3A-7E4A-4A1B-A135-357AB613C96A}"/>
            </a:ext>
          </a:extLst>
        </xdr:cNvPr>
        <xdr:cNvSpPr txBox="1"/>
      </xdr:nvSpPr>
      <xdr:spPr>
        <a:xfrm>
          <a:off x="14419580" y="13364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6123B837-3D55-48AF-9FEB-50EE18A3E061}"/>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FB993132-545F-47A4-A8ED-1371201A2F97}"/>
            </a:ext>
          </a:extLst>
        </xdr:cNvPr>
        <xdr:cNvSpPr txBox="1"/>
      </xdr:nvSpPr>
      <xdr:spPr>
        <a:xfrm>
          <a:off x="14419580" y="116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ACF90A73-0650-4124-8CFD-DAB0902A6D1C}"/>
            </a:ext>
          </a:extLst>
        </xdr:cNvPr>
        <xdr:cNvCxnSpPr/>
      </xdr:nvCxnSpPr>
      <xdr:spPr>
        <a:xfrm>
          <a:off x="14287500" y="11838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63142</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EEAA6DB5-B42F-4A7D-884C-AA96BA0EDE4A}"/>
            </a:ext>
          </a:extLst>
        </xdr:cNvPr>
        <xdr:cNvCxnSpPr/>
      </xdr:nvCxnSpPr>
      <xdr:spPr>
        <a:xfrm flipV="1">
          <a:off x="13629640" y="13306702"/>
          <a:ext cx="74676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9" name="災害復旧費平均値テキスト">
          <a:extLst>
            <a:ext uri="{FF2B5EF4-FFF2-40B4-BE49-F238E27FC236}">
              <a16:creationId xmlns:a16="http://schemas.microsoft.com/office/drawing/2014/main" id="{33F9EDC2-1BFF-4553-8529-C7D38F291CB6}"/>
            </a:ext>
          </a:extLst>
        </xdr:cNvPr>
        <xdr:cNvSpPr txBox="1"/>
      </xdr:nvSpPr>
      <xdr:spPr>
        <a:xfrm>
          <a:off x="14419580" y="1324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7508D2EA-7C8B-4E4C-ADED-0BCD911A0A6B}"/>
            </a:ext>
          </a:extLst>
        </xdr:cNvPr>
        <xdr:cNvSpPr/>
      </xdr:nvSpPr>
      <xdr:spPr>
        <a:xfrm>
          <a:off x="14325600" y="132592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9D4D2B9F-ABE3-4ACA-927D-D99F99B7C7AD}"/>
            </a:ext>
          </a:extLst>
        </xdr:cNvPr>
        <xdr:cNvCxnSpPr/>
      </xdr:nvCxnSpPr>
      <xdr:spPr>
        <a:xfrm>
          <a:off x="12854940" y="133424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488E359-5F8C-4652-A325-C0A1F9545706}"/>
            </a:ext>
          </a:extLst>
        </xdr:cNvPr>
        <xdr:cNvSpPr/>
      </xdr:nvSpPr>
      <xdr:spPr>
        <a:xfrm>
          <a:off x="13578840" y="132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B6097264-5AB6-49E8-BBF1-5E68D0DB11C0}"/>
            </a:ext>
          </a:extLst>
        </xdr:cNvPr>
        <xdr:cNvSpPr txBox="1"/>
      </xdr:nvSpPr>
      <xdr:spPr>
        <a:xfrm>
          <a:off x="13417628" y="130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144435</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60C53124-230C-46D9-8152-DC7256D6AEB6}"/>
            </a:ext>
          </a:extLst>
        </xdr:cNvPr>
        <xdr:cNvCxnSpPr/>
      </xdr:nvCxnSpPr>
      <xdr:spPr>
        <a:xfrm>
          <a:off x="12072620" y="13220355"/>
          <a:ext cx="782320" cy="1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4D2F7D61-8D85-439A-8653-C6E38F83753C}"/>
            </a:ext>
          </a:extLst>
        </xdr:cNvPr>
        <xdr:cNvSpPr/>
      </xdr:nvSpPr>
      <xdr:spPr>
        <a:xfrm>
          <a:off x="12804140" y="13244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9A6B4EAB-76CF-4359-99A9-5672DC7F45DC}"/>
            </a:ext>
          </a:extLst>
        </xdr:cNvPr>
        <xdr:cNvSpPr txBox="1"/>
      </xdr:nvSpPr>
      <xdr:spPr>
        <a:xfrm>
          <a:off x="126106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144435</xdr:rowOff>
    </xdr:from>
    <xdr:to>
      <xdr:col>71</xdr:col>
      <xdr:colOff>177800</xdr:colOff>
      <xdr:row>79</xdr:row>
      <xdr:rowOff>13084</xdr:rowOff>
    </xdr:to>
    <xdr:cxnSp macro="">
      <xdr:nvCxnSpPr>
        <xdr:cNvPr id="647" name="直線コネクタ 646">
          <a:extLst>
            <a:ext uri="{FF2B5EF4-FFF2-40B4-BE49-F238E27FC236}">
              <a16:creationId xmlns:a16="http://schemas.microsoft.com/office/drawing/2014/main" id="{9F3DAFC3-BF8D-4AC6-9BEC-0E9318F11909}"/>
            </a:ext>
          </a:extLst>
        </xdr:cNvPr>
        <xdr:cNvCxnSpPr/>
      </xdr:nvCxnSpPr>
      <xdr:spPr>
        <a:xfrm flipV="1">
          <a:off x="11282680" y="13220355"/>
          <a:ext cx="789940" cy="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9A3C7975-D7BE-45F2-B025-813B4570201E}"/>
            </a:ext>
          </a:extLst>
        </xdr:cNvPr>
        <xdr:cNvSpPr/>
      </xdr:nvSpPr>
      <xdr:spPr>
        <a:xfrm>
          <a:off x="12029440" y="1324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9" name="テキスト ボックス 648">
          <a:extLst>
            <a:ext uri="{FF2B5EF4-FFF2-40B4-BE49-F238E27FC236}">
              <a16:creationId xmlns:a16="http://schemas.microsoft.com/office/drawing/2014/main" id="{96A567A7-AEB6-4D24-96D4-3D18D67F97E8}"/>
            </a:ext>
          </a:extLst>
        </xdr:cNvPr>
        <xdr:cNvSpPr txBox="1"/>
      </xdr:nvSpPr>
      <xdr:spPr>
        <a:xfrm>
          <a:off x="11835911" y="133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38BFC0D8-0352-4BA6-8E81-3511356F757D}"/>
            </a:ext>
          </a:extLst>
        </xdr:cNvPr>
        <xdr:cNvSpPr/>
      </xdr:nvSpPr>
      <xdr:spPr>
        <a:xfrm>
          <a:off x="11231880" y="13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51" name="テキスト ボックス 650">
          <a:extLst>
            <a:ext uri="{FF2B5EF4-FFF2-40B4-BE49-F238E27FC236}">
              <a16:creationId xmlns:a16="http://schemas.microsoft.com/office/drawing/2014/main" id="{C67C3050-EFA6-4B6B-823D-8CA1D3D76438}"/>
            </a:ext>
          </a:extLst>
        </xdr:cNvPr>
        <xdr:cNvSpPr txBox="1"/>
      </xdr:nvSpPr>
      <xdr:spPr>
        <a:xfrm>
          <a:off x="11070668" y="133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4B141078-46F0-4F30-95BB-8CB9BB04BA24}"/>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A48D1C9-ACF0-406D-8D48-0A29BF3494F2}"/>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97CA6D0-68E5-414E-B82E-DF0FF20047E5}"/>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500959B-4BF2-47F7-8661-72A7670957CC}"/>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11FF8695-78D8-4165-9B37-DD09A4CCCB9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12342</xdr:rowOff>
    </xdr:from>
    <xdr:to>
      <xdr:col>85</xdr:col>
      <xdr:colOff>177800</xdr:colOff>
      <xdr:row>79</xdr:row>
      <xdr:rowOff>113942</xdr:rowOff>
    </xdr:to>
    <xdr:sp macro="" textlink="">
      <xdr:nvSpPr>
        <xdr:cNvPr id="657" name="楕円 656">
          <a:extLst>
            <a:ext uri="{FF2B5EF4-FFF2-40B4-BE49-F238E27FC236}">
              <a16:creationId xmlns:a16="http://schemas.microsoft.com/office/drawing/2014/main" id="{52BA2244-0E42-44D1-9759-3DCC775F105D}"/>
            </a:ext>
          </a:extLst>
        </xdr:cNvPr>
        <xdr:cNvSpPr/>
      </xdr:nvSpPr>
      <xdr:spPr>
        <a:xfrm>
          <a:off x="14325600" y="132559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143169</xdr:rowOff>
    </xdr:from>
    <xdr:ext cx="534377" cy="259045"/>
    <xdr:sp macro="" textlink="">
      <xdr:nvSpPr>
        <xdr:cNvPr id="658" name="災害復旧費該当値テキスト">
          <a:extLst>
            <a:ext uri="{FF2B5EF4-FFF2-40B4-BE49-F238E27FC236}">
              <a16:creationId xmlns:a16="http://schemas.microsoft.com/office/drawing/2014/main" id="{50AF08F8-9EBA-46B7-8BD0-F82603A40636}"/>
            </a:ext>
          </a:extLst>
        </xdr:cNvPr>
        <xdr:cNvSpPr txBox="1"/>
      </xdr:nvSpPr>
      <xdr:spPr>
        <a:xfrm>
          <a:off x="14419580" y="1305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22142E48-23AC-4AF3-8D1B-D14E56888EFD}"/>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4099D95B-70DC-46AC-8D7A-A05D1369A84F}"/>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EDA5FA1B-2CB7-492B-A6AB-26B719CE6BD9}"/>
            </a:ext>
          </a:extLst>
        </xdr:cNvPr>
        <xdr:cNvSpPr/>
      </xdr:nvSpPr>
      <xdr:spPr>
        <a:xfrm>
          <a:off x="128041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AD5F8D40-36C4-436D-8B59-750B0E08D309}"/>
            </a:ext>
          </a:extLst>
        </xdr:cNvPr>
        <xdr:cNvSpPr txBox="1"/>
      </xdr:nvSpPr>
      <xdr:spPr>
        <a:xfrm>
          <a:off x="1273791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93635</xdr:rowOff>
    </xdr:from>
    <xdr:to>
      <xdr:col>72</xdr:col>
      <xdr:colOff>38100</xdr:colOff>
      <xdr:row>79</xdr:row>
      <xdr:rowOff>23785</xdr:rowOff>
    </xdr:to>
    <xdr:sp macro="" textlink="">
      <xdr:nvSpPr>
        <xdr:cNvPr id="663" name="楕円 662">
          <a:extLst>
            <a:ext uri="{FF2B5EF4-FFF2-40B4-BE49-F238E27FC236}">
              <a16:creationId xmlns:a16="http://schemas.microsoft.com/office/drawing/2014/main" id="{18C739CD-4C4A-4988-8B2B-1D8C8226F545}"/>
            </a:ext>
          </a:extLst>
        </xdr:cNvPr>
        <xdr:cNvSpPr/>
      </xdr:nvSpPr>
      <xdr:spPr>
        <a:xfrm>
          <a:off x="12029440" y="1316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40312</xdr:rowOff>
    </xdr:from>
    <xdr:ext cx="534377" cy="259045"/>
    <xdr:sp macro="" textlink="">
      <xdr:nvSpPr>
        <xdr:cNvPr id="664" name="テキスト ボックス 663">
          <a:extLst>
            <a:ext uri="{FF2B5EF4-FFF2-40B4-BE49-F238E27FC236}">
              <a16:creationId xmlns:a16="http://schemas.microsoft.com/office/drawing/2014/main" id="{59DC72FD-77B5-43C8-8878-85D7A7F85D4F}"/>
            </a:ext>
          </a:extLst>
        </xdr:cNvPr>
        <xdr:cNvSpPr txBox="1"/>
      </xdr:nvSpPr>
      <xdr:spPr>
        <a:xfrm>
          <a:off x="11835911" y="129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133734</xdr:rowOff>
    </xdr:from>
    <xdr:to>
      <xdr:col>67</xdr:col>
      <xdr:colOff>101600</xdr:colOff>
      <xdr:row>79</xdr:row>
      <xdr:rowOff>63884</xdr:rowOff>
    </xdr:to>
    <xdr:sp macro="" textlink="">
      <xdr:nvSpPr>
        <xdr:cNvPr id="665" name="楕円 664">
          <a:extLst>
            <a:ext uri="{FF2B5EF4-FFF2-40B4-BE49-F238E27FC236}">
              <a16:creationId xmlns:a16="http://schemas.microsoft.com/office/drawing/2014/main" id="{399ECD2A-F8C4-4C08-AC6D-51AA81AE6EF6}"/>
            </a:ext>
          </a:extLst>
        </xdr:cNvPr>
        <xdr:cNvSpPr/>
      </xdr:nvSpPr>
      <xdr:spPr>
        <a:xfrm>
          <a:off x="11231880" y="1320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80411</xdr:rowOff>
    </xdr:from>
    <xdr:ext cx="534377" cy="259045"/>
    <xdr:sp macro="" textlink="">
      <xdr:nvSpPr>
        <xdr:cNvPr id="666" name="テキスト ボックス 665">
          <a:extLst>
            <a:ext uri="{FF2B5EF4-FFF2-40B4-BE49-F238E27FC236}">
              <a16:creationId xmlns:a16="http://schemas.microsoft.com/office/drawing/2014/main" id="{DA2DBF48-3B38-4500-ABA8-758BBBF9291F}"/>
            </a:ext>
          </a:extLst>
        </xdr:cNvPr>
        <xdr:cNvSpPr txBox="1"/>
      </xdr:nvSpPr>
      <xdr:spPr>
        <a:xfrm>
          <a:off x="11061211" y="129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20E54B3E-C8B3-485D-965E-D799B71D0E1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91C07EC1-3844-4242-BD00-C4F141C638F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7C7EF266-AD14-423C-A53B-91FDF44524CE}"/>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ADB53B00-35CA-473B-A63E-3529E6646D64}"/>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A313D89C-2136-411E-A805-0111AADADEEA}"/>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5C0E1A1-E50E-4443-912F-A3CA9FB5BCD4}"/>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C333B844-E38B-4E8F-9535-91CA1D57B9A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EAB4A775-C43A-4CEA-B041-29B4D83DA51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7C444D39-35EE-4696-872F-88030AEEAA2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5E8E6859-9484-41E4-8F08-954E3FE0CD5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27539A34-6888-4256-BB86-2BA4FCAC75ED}"/>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19C0F83F-246A-48AA-8F5F-770F5AE8E61A}"/>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AB5F3AFF-50F2-4BCC-9CFA-C7808F359FBE}"/>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EDFB3DA0-AA06-4E5C-9A13-691ACB4E4CBD}"/>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E98F2D91-5F5C-40CA-B7F9-EEBE438147C4}"/>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4188F5DE-80B9-46FA-91CC-896B5900EEDE}"/>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89C36EE3-68C5-423F-8770-CF168F38C79E}"/>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2782D788-558C-4F42-957E-22C01ED1324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2BE0AA3B-0DFE-4D4C-9741-C6A995148FFE}"/>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47A79C94-30DC-49B2-8B2A-955C8DE30E31}"/>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C313E64E-2812-45A9-9A7A-A9F2E074F75D}"/>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7FACBBBE-CAF8-419C-ACC1-E39A04C8900F}"/>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F124EEE6-4852-4077-B0F2-5F52E45E112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D33EBBCD-E6A1-467B-A965-AB47EEFEFBF6}"/>
            </a:ext>
          </a:extLst>
        </xdr:cNvPr>
        <xdr:cNvCxnSpPr/>
      </xdr:nvCxnSpPr>
      <xdr:spPr>
        <a:xfrm flipV="1">
          <a:off x="14374495" y="15086170"/>
          <a:ext cx="1269" cy="141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E8B8F0C4-CE8F-4A3E-AA7C-7C79360E3924}"/>
            </a:ext>
          </a:extLst>
        </xdr:cNvPr>
        <xdr:cNvSpPr txBox="1"/>
      </xdr:nvSpPr>
      <xdr:spPr>
        <a:xfrm>
          <a:off x="14419580" y="165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8B0DDD8B-38B3-49A3-A97D-7D2E5E3DFF61}"/>
            </a:ext>
          </a:extLst>
        </xdr:cNvPr>
        <xdr:cNvCxnSpPr/>
      </xdr:nvCxnSpPr>
      <xdr:spPr>
        <a:xfrm>
          <a:off x="14287500" y="16503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4644C6CD-0A26-464B-815F-D891DC2B9863}"/>
            </a:ext>
          </a:extLst>
        </xdr:cNvPr>
        <xdr:cNvSpPr txBox="1"/>
      </xdr:nvSpPr>
      <xdr:spPr>
        <a:xfrm>
          <a:off x="14419580" y="1486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DB56ED7A-DB9F-4713-9C39-A0A22CC39020}"/>
            </a:ext>
          </a:extLst>
        </xdr:cNvPr>
        <xdr:cNvCxnSpPr/>
      </xdr:nvCxnSpPr>
      <xdr:spPr>
        <a:xfrm>
          <a:off x="14287500" y="15086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145430</xdr:rowOff>
    </xdr:from>
    <xdr:to>
      <xdr:col>85</xdr:col>
      <xdr:colOff>127000</xdr:colOff>
      <xdr:row>94</xdr:row>
      <xdr:rowOff>97447</xdr:rowOff>
    </xdr:to>
    <xdr:cxnSp macro="">
      <xdr:nvCxnSpPr>
        <xdr:cNvPr id="695" name="直線コネクタ 694">
          <a:extLst>
            <a:ext uri="{FF2B5EF4-FFF2-40B4-BE49-F238E27FC236}">
              <a16:creationId xmlns:a16="http://schemas.microsoft.com/office/drawing/2014/main" id="{A97B932B-6B92-4850-BB57-A43D4C9EB922}"/>
            </a:ext>
          </a:extLst>
        </xdr:cNvPr>
        <xdr:cNvCxnSpPr/>
      </xdr:nvCxnSpPr>
      <xdr:spPr>
        <a:xfrm>
          <a:off x="13629640" y="15735950"/>
          <a:ext cx="746760" cy="1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6" name="公債費平均値テキスト">
          <a:extLst>
            <a:ext uri="{FF2B5EF4-FFF2-40B4-BE49-F238E27FC236}">
              <a16:creationId xmlns:a16="http://schemas.microsoft.com/office/drawing/2014/main" id="{FD26682B-9EF1-488E-A6FF-638537C372C1}"/>
            </a:ext>
          </a:extLst>
        </xdr:cNvPr>
        <xdr:cNvSpPr txBox="1"/>
      </xdr:nvSpPr>
      <xdr:spPr>
        <a:xfrm>
          <a:off x="14419580" y="160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F31B2D83-4FDF-4334-A125-05BB30D854EF}"/>
            </a:ext>
          </a:extLst>
        </xdr:cNvPr>
        <xdr:cNvSpPr/>
      </xdr:nvSpPr>
      <xdr:spPr>
        <a:xfrm>
          <a:off x="14325600" y="1610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145430</xdr:rowOff>
    </xdr:from>
    <xdr:to>
      <xdr:col>81</xdr:col>
      <xdr:colOff>50800</xdr:colOff>
      <xdr:row>94</xdr:row>
      <xdr:rowOff>126487</xdr:rowOff>
    </xdr:to>
    <xdr:cxnSp macro="">
      <xdr:nvCxnSpPr>
        <xdr:cNvPr id="698" name="直線コネクタ 697">
          <a:extLst>
            <a:ext uri="{FF2B5EF4-FFF2-40B4-BE49-F238E27FC236}">
              <a16:creationId xmlns:a16="http://schemas.microsoft.com/office/drawing/2014/main" id="{B8EE7969-A087-41AA-A6B9-7596F1A57D15}"/>
            </a:ext>
          </a:extLst>
        </xdr:cNvPr>
        <xdr:cNvCxnSpPr/>
      </xdr:nvCxnSpPr>
      <xdr:spPr>
        <a:xfrm flipV="1">
          <a:off x="12854940" y="15735950"/>
          <a:ext cx="774700" cy="1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C17147AA-1B81-4B94-8ADA-A835573F2E12}"/>
            </a:ext>
          </a:extLst>
        </xdr:cNvPr>
        <xdr:cNvSpPr/>
      </xdr:nvSpPr>
      <xdr:spPr>
        <a:xfrm>
          <a:off x="13578840" y="1611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700" name="テキスト ボックス 699">
          <a:extLst>
            <a:ext uri="{FF2B5EF4-FFF2-40B4-BE49-F238E27FC236}">
              <a16:creationId xmlns:a16="http://schemas.microsoft.com/office/drawing/2014/main" id="{5526D0C4-5D9F-4E53-A60A-B68EF1A416BF}"/>
            </a:ext>
          </a:extLst>
        </xdr:cNvPr>
        <xdr:cNvSpPr txBox="1"/>
      </xdr:nvSpPr>
      <xdr:spPr>
        <a:xfrm>
          <a:off x="13408171" y="162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153316</xdr:rowOff>
    </xdr:from>
    <xdr:to>
      <xdr:col>76</xdr:col>
      <xdr:colOff>114300</xdr:colOff>
      <xdr:row>94</xdr:row>
      <xdr:rowOff>126487</xdr:rowOff>
    </xdr:to>
    <xdr:cxnSp macro="">
      <xdr:nvCxnSpPr>
        <xdr:cNvPr id="701" name="直線コネクタ 700">
          <a:extLst>
            <a:ext uri="{FF2B5EF4-FFF2-40B4-BE49-F238E27FC236}">
              <a16:creationId xmlns:a16="http://schemas.microsoft.com/office/drawing/2014/main" id="{936AA46D-F8EC-4635-8B48-6C5D3BC168E0}"/>
            </a:ext>
          </a:extLst>
        </xdr:cNvPr>
        <xdr:cNvCxnSpPr/>
      </xdr:nvCxnSpPr>
      <xdr:spPr>
        <a:xfrm>
          <a:off x="12072620" y="15576196"/>
          <a:ext cx="782320" cy="30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9B61691D-72F3-45D0-A8A9-8C9BA4AE4FA9}"/>
            </a:ext>
          </a:extLst>
        </xdr:cNvPr>
        <xdr:cNvSpPr/>
      </xdr:nvSpPr>
      <xdr:spPr>
        <a:xfrm>
          <a:off x="12804140" y="1615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3" name="テキスト ボックス 702">
          <a:extLst>
            <a:ext uri="{FF2B5EF4-FFF2-40B4-BE49-F238E27FC236}">
              <a16:creationId xmlns:a16="http://schemas.microsoft.com/office/drawing/2014/main" id="{C008BF45-494B-4714-B8C8-C410968DCEDD}"/>
            </a:ext>
          </a:extLst>
        </xdr:cNvPr>
        <xdr:cNvSpPr txBox="1"/>
      </xdr:nvSpPr>
      <xdr:spPr>
        <a:xfrm>
          <a:off x="12610611" y="162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153316</xdr:rowOff>
    </xdr:from>
    <xdr:to>
      <xdr:col>71</xdr:col>
      <xdr:colOff>177800</xdr:colOff>
      <xdr:row>94</xdr:row>
      <xdr:rowOff>133406</xdr:rowOff>
    </xdr:to>
    <xdr:cxnSp macro="">
      <xdr:nvCxnSpPr>
        <xdr:cNvPr id="704" name="直線コネクタ 703">
          <a:extLst>
            <a:ext uri="{FF2B5EF4-FFF2-40B4-BE49-F238E27FC236}">
              <a16:creationId xmlns:a16="http://schemas.microsoft.com/office/drawing/2014/main" id="{407BEDE4-CCA5-48EC-81EB-441501575E61}"/>
            </a:ext>
          </a:extLst>
        </xdr:cNvPr>
        <xdr:cNvCxnSpPr/>
      </xdr:nvCxnSpPr>
      <xdr:spPr>
        <a:xfrm flipV="1">
          <a:off x="11282680" y="15576196"/>
          <a:ext cx="789940" cy="3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D2AE1172-16E8-4264-BEEC-B84708536727}"/>
            </a:ext>
          </a:extLst>
        </xdr:cNvPr>
        <xdr:cNvSpPr/>
      </xdr:nvSpPr>
      <xdr:spPr>
        <a:xfrm>
          <a:off x="12029440" y="16143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6" name="テキスト ボックス 705">
          <a:extLst>
            <a:ext uri="{FF2B5EF4-FFF2-40B4-BE49-F238E27FC236}">
              <a16:creationId xmlns:a16="http://schemas.microsoft.com/office/drawing/2014/main" id="{DBE1F48D-9A7C-4A89-8E17-E3BF8508F5B2}"/>
            </a:ext>
          </a:extLst>
        </xdr:cNvPr>
        <xdr:cNvSpPr txBox="1"/>
      </xdr:nvSpPr>
      <xdr:spPr>
        <a:xfrm>
          <a:off x="11835911" y="162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84A78F4F-F6F1-4624-9947-B3BC429C6643}"/>
            </a:ext>
          </a:extLst>
        </xdr:cNvPr>
        <xdr:cNvSpPr/>
      </xdr:nvSpPr>
      <xdr:spPr>
        <a:xfrm>
          <a:off x="11231880" y="1617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8" name="テキスト ボックス 707">
          <a:extLst>
            <a:ext uri="{FF2B5EF4-FFF2-40B4-BE49-F238E27FC236}">
              <a16:creationId xmlns:a16="http://schemas.microsoft.com/office/drawing/2014/main" id="{F77A7159-DF8E-48A2-B85B-A5A1A4DF9D93}"/>
            </a:ext>
          </a:extLst>
        </xdr:cNvPr>
        <xdr:cNvSpPr txBox="1"/>
      </xdr:nvSpPr>
      <xdr:spPr>
        <a:xfrm>
          <a:off x="11061211" y="162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E522794E-F6AB-45E9-8EF1-C6BAF0494A43}"/>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DF21CC2-0D56-4AB8-92E6-5583D0C95AD2}"/>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8E8A1F5-D248-438D-BEEC-351D62693BC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218C0676-0E2A-4793-8D2F-5FD4FA4A425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A86B84D9-AB94-48DA-9C3B-1F25899108C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46647</xdr:rowOff>
    </xdr:from>
    <xdr:to>
      <xdr:col>85</xdr:col>
      <xdr:colOff>177800</xdr:colOff>
      <xdr:row>94</xdr:row>
      <xdr:rowOff>148247</xdr:rowOff>
    </xdr:to>
    <xdr:sp macro="" textlink="">
      <xdr:nvSpPr>
        <xdr:cNvPr id="714" name="楕円 713">
          <a:extLst>
            <a:ext uri="{FF2B5EF4-FFF2-40B4-BE49-F238E27FC236}">
              <a16:creationId xmlns:a16="http://schemas.microsoft.com/office/drawing/2014/main" id="{0AD651E7-79D4-46ED-A12E-4190E10F49FD}"/>
            </a:ext>
          </a:extLst>
        </xdr:cNvPr>
        <xdr:cNvSpPr/>
      </xdr:nvSpPr>
      <xdr:spPr>
        <a:xfrm>
          <a:off x="14325600" y="158048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69524</xdr:rowOff>
    </xdr:from>
    <xdr:ext cx="599010" cy="259045"/>
    <xdr:sp macro="" textlink="">
      <xdr:nvSpPr>
        <xdr:cNvPr id="715" name="公債費該当値テキスト">
          <a:extLst>
            <a:ext uri="{FF2B5EF4-FFF2-40B4-BE49-F238E27FC236}">
              <a16:creationId xmlns:a16="http://schemas.microsoft.com/office/drawing/2014/main" id="{BD8B5EFA-19DB-4CFC-8045-EFF8D3230DAF}"/>
            </a:ext>
          </a:extLst>
        </xdr:cNvPr>
        <xdr:cNvSpPr txBox="1"/>
      </xdr:nvSpPr>
      <xdr:spPr>
        <a:xfrm>
          <a:off x="14419580" y="156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94630</xdr:rowOff>
    </xdr:from>
    <xdr:to>
      <xdr:col>81</xdr:col>
      <xdr:colOff>101600</xdr:colOff>
      <xdr:row>94</xdr:row>
      <xdr:rowOff>24780</xdr:rowOff>
    </xdr:to>
    <xdr:sp macro="" textlink="">
      <xdr:nvSpPr>
        <xdr:cNvPr id="716" name="楕円 715">
          <a:extLst>
            <a:ext uri="{FF2B5EF4-FFF2-40B4-BE49-F238E27FC236}">
              <a16:creationId xmlns:a16="http://schemas.microsoft.com/office/drawing/2014/main" id="{5CCAB963-DC17-468E-B520-0F5FD959DF23}"/>
            </a:ext>
          </a:extLst>
        </xdr:cNvPr>
        <xdr:cNvSpPr/>
      </xdr:nvSpPr>
      <xdr:spPr>
        <a:xfrm>
          <a:off x="13578840" y="1568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41307</xdr:rowOff>
    </xdr:from>
    <xdr:ext cx="599010" cy="259045"/>
    <xdr:sp macro="" textlink="">
      <xdr:nvSpPr>
        <xdr:cNvPr id="717" name="テキスト ボックス 716">
          <a:extLst>
            <a:ext uri="{FF2B5EF4-FFF2-40B4-BE49-F238E27FC236}">
              <a16:creationId xmlns:a16="http://schemas.microsoft.com/office/drawing/2014/main" id="{9BDF1366-7992-4EA6-A7A7-75DC5687A57B}"/>
            </a:ext>
          </a:extLst>
        </xdr:cNvPr>
        <xdr:cNvSpPr txBox="1"/>
      </xdr:nvSpPr>
      <xdr:spPr>
        <a:xfrm>
          <a:off x="13375855" y="154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75687</xdr:rowOff>
    </xdr:from>
    <xdr:to>
      <xdr:col>76</xdr:col>
      <xdr:colOff>165100</xdr:colOff>
      <xdr:row>95</xdr:row>
      <xdr:rowOff>5837</xdr:rowOff>
    </xdr:to>
    <xdr:sp macro="" textlink="">
      <xdr:nvSpPr>
        <xdr:cNvPr id="718" name="楕円 717">
          <a:extLst>
            <a:ext uri="{FF2B5EF4-FFF2-40B4-BE49-F238E27FC236}">
              <a16:creationId xmlns:a16="http://schemas.microsoft.com/office/drawing/2014/main" id="{E9E45CE4-6878-4378-93A6-DF7A5E0CA04F}"/>
            </a:ext>
          </a:extLst>
        </xdr:cNvPr>
        <xdr:cNvSpPr/>
      </xdr:nvSpPr>
      <xdr:spPr>
        <a:xfrm>
          <a:off x="12804140" y="15833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22364</xdr:rowOff>
    </xdr:from>
    <xdr:ext cx="599010" cy="259045"/>
    <xdr:sp macro="" textlink="">
      <xdr:nvSpPr>
        <xdr:cNvPr id="719" name="テキスト ボックス 718">
          <a:extLst>
            <a:ext uri="{FF2B5EF4-FFF2-40B4-BE49-F238E27FC236}">
              <a16:creationId xmlns:a16="http://schemas.microsoft.com/office/drawing/2014/main" id="{840EBF97-E0A6-4E26-8498-A62135486CC4}"/>
            </a:ext>
          </a:extLst>
        </xdr:cNvPr>
        <xdr:cNvSpPr txBox="1"/>
      </xdr:nvSpPr>
      <xdr:spPr>
        <a:xfrm>
          <a:off x="12578295" y="1561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102516</xdr:rowOff>
    </xdr:from>
    <xdr:to>
      <xdr:col>72</xdr:col>
      <xdr:colOff>38100</xdr:colOff>
      <xdr:row>93</xdr:row>
      <xdr:rowOff>32666</xdr:rowOff>
    </xdr:to>
    <xdr:sp macro="" textlink="">
      <xdr:nvSpPr>
        <xdr:cNvPr id="720" name="楕円 719">
          <a:extLst>
            <a:ext uri="{FF2B5EF4-FFF2-40B4-BE49-F238E27FC236}">
              <a16:creationId xmlns:a16="http://schemas.microsoft.com/office/drawing/2014/main" id="{3D37B89B-2442-480D-A0E0-9C02CE4D5E54}"/>
            </a:ext>
          </a:extLst>
        </xdr:cNvPr>
        <xdr:cNvSpPr/>
      </xdr:nvSpPr>
      <xdr:spPr>
        <a:xfrm>
          <a:off x="12029440" y="15525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49193</xdr:rowOff>
    </xdr:from>
    <xdr:ext cx="599010" cy="259045"/>
    <xdr:sp macro="" textlink="">
      <xdr:nvSpPr>
        <xdr:cNvPr id="721" name="テキスト ボックス 720">
          <a:extLst>
            <a:ext uri="{FF2B5EF4-FFF2-40B4-BE49-F238E27FC236}">
              <a16:creationId xmlns:a16="http://schemas.microsoft.com/office/drawing/2014/main" id="{C669DB62-4393-44A0-90BD-E6E3C18EEF77}"/>
            </a:ext>
          </a:extLst>
        </xdr:cNvPr>
        <xdr:cNvSpPr txBox="1"/>
      </xdr:nvSpPr>
      <xdr:spPr>
        <a:xfrm>
          <a:off x="11803595" y="1530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82606</xdr:rowOff>
    </xdr:from>
    <xdr:to>
      <xdr:col>67</xdr:col>
      <xdr:colOff>101600</xdr:colOff>
      <xdr:row>95</xdr:row>
      <xdr:rowOff>12756</xdr:rowOff>
    </xdr:to>
    <xdr:sp macro="" textlink="">
      <xdr:nvSpPr>
        <xdr:cNvPr id="722" name="楕円 721">
          <a:extLst>
            <a:ext uri="{FF2B5EF4-FFF2-40B4-BE49-F238E27FC236}">
              <a16:creationId xmlns:a16="http://schemas.microsoft.com/office/drawing/2014/main" id="{A1F8D70A-C83C-47DD-A98F-7F0C17F4F50B}"/>
            </a:ext>
          </a:extLst>
        </xdr:cNvPr>
        <xdr:cNvSpPr/>
      </xdr:nvSpPr>
      <xdr:spPr>
        <a:xfrm>
          <a:off x="11231880" y="15840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29283</xdr:rowOff>
    </xdr:from>
    <xdr:ext cx="599010" cy="259045"/>
    <xdr:sp macro="" textlink="">
      <xdr:nvSpPr>
        <xdr:cNvPr id="723" name="テキスト ボックス 722">
          <a:extLst>
            <a:ext uri="{FF2B5EF4-FFF2-40B4-BE49-F238E27FC236}">
              <a16:creationId xmlns:a16="http://schemas.microsoft.com/office/drawing/2014/main" id="{3122DEAC-B62B-48C2-8245-329F172C3C78}"/>
            </a:ext>
          </a:extLst>
        </xdr:cNvPr>
        <xdr:cNvSpPr txBox="1"/>
      </xdr:nvSpPr>
      <xdr:spPr>
        <a:xfrm>
          <a:off x="11028895" y="156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D541B1F7-C884-4291-9BA0-02C268A1B356}"/>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3FE68606-776F-4EA6-90F2-14A4D4E3C45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B9050A86-4233-46AC-AD8F-BDA44AD7F83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D17E4223-7102-4825-B8E5-81AF2EFF5A6A}"/>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1C8162E5-AF18-4B24-ACA6-96A6967CA49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DFB49566-0271-4BBB-8D79-9249AEE484C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F88746B2-59A9-4877-87F0-607D3AC0E0B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53DF8351-4147-4263-9704-25049F4BFA2B}"/>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430A562C-B3BA-4A68-86FE-D2608D7BBEBE}"/>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C74A459-B9B4-4963-AD8D-D73CFF07AF84}"/>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84898253-743E-46BE-BBDF-2A50469F28C7}"/>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6FE4528F-933D-4123-A38C-B4B64C7CABBA}"/>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47562160-9736-4122-AB6D-9EA17BE1D2BC}"/>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7F7EFA34-AC5E-4862-9031-376F9976AA3B}"/>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5C32A1BF-D415-4C6D-ACA4-F0CE0346D4F4}"/>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A57B6DDA-B910-40DE-96C5-C38582F69FC1}"/>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99CE3E9-A945-497F-8F5F-E857EA1734C0}"/>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85CFC6F8-A8A2-4B42-888C-E241D9EEB3C3}"/>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BDE189E9-5525-47B2-A2B1-61B9B36930D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B8289200-7CE4-4D97-A35C-B69737F7D214}"/>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B98CD7FB-19EA-44FF-A277-9621A0E51BF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69618BC2-0A5A-4DCE-BA7B-9B57671A0DDC}"/>
            </a:ext>
          </a:extLst>
        </xdr:cNvPr>
        <xdr:cNvCxnSpPr/>
      </xdr:nvCxnSpPr>
      <xdr:spPr>
        <a:xfrm flipV="1">
          <a:off x="19507835" y="5222469"/>
          <a:ext cx="1269" cy="12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DAC97EE5-6B9E-4052-B28B-2DA2BBC5203B}"/>
            </a:ext>
          </a:extLst>
        </xdr:cNvPr>
        <xdr:cNvSpPr txBox="1"/>
      </xdr:nvSpPr>
      <xdr:spPr>
        <a:xfrm>
          <a:off x="19560540" y="6541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8F85D6A5-CBF4-4CDB-A8B5-FD1100CE62DC}"/>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9FE347EE-1299-4BDD-96BE-0A43FE088385}"/>
            </a:ext>
          </a:extLst>
        </xdr:cNvPr>
        <xdr:cNvSpPr txBox="1"/>
      </xdr:nvSpPr>
      <xdr:spPr>
        <a:xfrm>
          <a:off x="19560540" y="5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7C96927C-1A78-4F3D-A9B6-28484B927200}"/>
            </a:ext>
          </a:extLst>
        </xdr:cNvPr>
        <xdr:cNvCxnSpPr/>
      </xdr:nvCxnSpPr>
      <xdr:spPr>
        <a:xfrm>
          <a:off x="19443700" y="5222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9058306-89E4-4A60-AFF9-09C6F1F69891}"/>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16DF20BF-AC85-4C51-8CC4-282C095FE858}"/>
            </a:ext>
          </a:extLst>
        </xdr:cNvPr>
        <xdr:cNvSpPr txBox="1"/>
      </xdr:nvSpPr>
      <xdr:spPr>
        <a:xfrm>
          <a:off x="19560540" y="629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78D6B1DE-941E-429D-8299-6BA6A7263690}"/>
            </a:ext>
          </a:extLst>
        </xdr:cNvPr>
        <xdr:cNvSpPr/>
      </xdr:nvSpPr>
      <xdr:spPr>
        <a:xfrm>
          <a:off x="19458940" y="64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1126D405-2A81-45F0-8F5B-C60ECDE0BEB2}"/>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7BBD2CD8-19A6-437D-A710-529E34B4A4B9}"/>
            </a:ext>
          </a:extLst>
        </xdr:cNvPr>
        <xdr:cNvSpPr/>
      </xdr:nvSpPr>
      <xdr:spPr>
        <a:xfrm>
          <a:off x="18735040" y="6441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C90F533C-FC8A-4E64-828A-62A184687DCE}"/>
            </a:ext>
          </a:extLst>
        </xdr:cNvPr>
        <xdr:cNvSpPr txBox="1"/>
      </xdr:nvSpPr>
      <xdr:spPr>
        <a:xfrm>
          <a:off x="18611797" y="622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69B07E5A-FB3F-4DDB-8CC9-C001547658FF}"/>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5ED1C79-ED30-4FD3-BD18-02458691BF61}"/>
            </a:ext>
          </a:extLst>
        </xdr:cNvPr>
        <xdr:cNvSpPr/>
      </xdr:nvSpPr>
      <xdr:spPr>
        <a:xfrm>
          <a:off x="17937480" y="645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5711B6D8-030E-4C5D-BDEA-C78126ADE1A8}"/>
            </a:ext>
          </a:extLst>
        </xdr:cNvPr>
        <xdr:cNvSpPr txBox="1"/>
      </xdr:nvSpPr>
      <xdr:spPr>
        <a:xfrm>
          <a:off x="17821857" y="623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6DD24E64-871F-4561-BABE-44A727C0252A}"/>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9BDAE27F-8209-4D07-A07D-B722F99BF56A}"/>
            </a:ext>
          </a:extLst>
        </xdr:cNvPr>
        <xdr:cNvSpPr/>
      </xdr:nvSpPr>
      <xdr:spPr>
        <a:xfrm>
          <a:off x="17162780" y="645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E6C1502E-FD28-47A0-B38F-170C0D7FEDDB}"/>
            </a:ext>
          </a:extLst>
        </xdr:cNvPr>
        <xdr:cNvSpPr txBox="1"/>
      </xdr:nvSpPr>
      <xdr:spPr>
        <a:xfrm>
          <a:off x="1709655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B6B5B855-9ABC-4E7A-AE16-1FB2441F303D}"/>
            </a:ext>
          </a:extLst>
        </xdr:cNvPr>
        <xdr:cNvSpPr/>
      </xdr:nvSpPr>
      <xdr:spPr>
        <a:xfrm>
          <a:off x="16388080" y="6459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C1F4F923-EB56-4E5A-A124-8A54CE996829}"/>
            </a:ext>
          </a:extLst>
        </xdr:cNvPr>
        <xdr:cNvSpPr txBox="1"/>
      </xdr:nvSpPr>
      <xdr:spPr>
        <a:xfrm>
          <a:off x="16314230" y="62382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5B90345-88CE-4028-AC99-9278954D498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CE801A4-7574-451B-A058-338178C0357E}"/>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678C1E8-9684-4DBD-A5D4-063C603D4FBC}"/>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7AE3C08-1BE0-406E-B0DC-30C9ED67A65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4035498D-05BF-4F27-BEE8-B725A3CEBEB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7423971-5031-4AA0-A18C-D5F53E5915B2}"/>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2E43B139-F91B-4745-A59C-A1A361433FF2}"/>
            </a:ext>
          </a:extLst>
        </xdr:cNvPr>
        <xdr:cNvSpPr txBox="1"/>
      </xdr:nvSpPr>
      <xdr:spPr>
        <a:xfrm>
          <a:off x="19560540" y="6414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76035408-7D00-4D49-953D-16C0FD5888D9}"/>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F2ED6E8E-309B-466A-8111-5A0594B50B9E}"/>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6CB0240E-A803-40A9-8759-62C0BD2A9F46}"/>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6523344C-ED7E-49A5-A9A6-9603C4F721D2}"/>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956288D6-4245-4CE2-9851-79C5DD6AC20F}"/>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CD66D76E-02BB-4F1C-9FE6-46B5D817C63E}"/>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3FD990A5-63B6-4425-8AFD-D51AD4BC483E}"/>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D90F97E3-BB23-42A1-95B4-527C4765C6BA}"/>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7714788-FA6E-4DCF-881E-38DD7651BA4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7B2417A9-C552-4786-8F94-965D1B3C9F2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D8468F8E-8DA3-4143-89AD-A207017D9D3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9E7CB1F3-B053-4E56-AA88-90571AB350BE}"/>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DC898D24-949C-4389-900B-3CADF0E7338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70526C7B-5F4F-4D3D-8DF3-53FE519D81C8}"/>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34425BBB-8790-42E9-A0CD-13C0635D078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9341902-9FFC-41A5-BFCB-2993D33496F7}"/>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F0C5AED2-75EC-4C1C-8707-9ED744738DA8}"/>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56A437E0-4B79-4FFA-9E6B-D12A6D965D4B}"/>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EEDBF9A0-44E5-47E9-BBD5-362EFA09165A}"/>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74DD5B31-E6F7-404E-A8D6-B2ADA8F3E311}"/>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0B32C58-343C-4CE8-A4A1-C890CCC14E7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E9D732F-7AE0-4BC6-B4C0-E10FE351877F}"/>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A48EACD6-9349-4764-922B-70EEEE6BE25D}"/>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43B3F0AA-36C4-4815-8ED7-79698B4C7604}"/>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55B235D8-2DB0-439D-B76C-5455D0AC67F4}"/>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C8E67C68-3325-471E-B4CE-E02880AFED76}"/>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FA7900D7-1650-4C78-9E93-6DE66823F9D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28D06FB8-43DF-4446-A26C-9CA8DD3B8ACD}"/>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E7402360-4B09-4E09-B84E-7FA8CCA34FDF}"/>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53DAD9B5-0252-4CA6-84B8-861F84910AEA}"/>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6E8AB350-FFE8-4B44-87B4-60E98811AC0C}"/>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73B00D7B-EC44-4EB1-8D8D-1F18E6789AB6}"/>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AB16D407-F182-4EDE-AF76-EF4DC3DFD9D9}"/>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904ADF4-E0A8-48B3-9123-CD5A79D695BD}"/>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D46DB7BE-6B21-4A0A-8955-1CC26393B79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E8856537-15F1-4819-A648-51A050C7034C}"/>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5FECD4F2-217C-4139-9BE0-7C891B905F5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8155B768-D812-4BEB-8171-27178039FC7A}"/>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118F0133-81E8-479C-A53F-66E5E645AE56}"/>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B526C4F-A33A-46E3-B767-8C88215F86E7}"/>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576B6D84-FAC7-4465-8CCA-5BD34B159C8F}"/>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AD25A953-29BE-442E-8DD8-3A7933F3B915}"/>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863836E-BE54-4F78-BA5B-292A8C136EA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57A940D-BD37-488D-8940-B4849CFCE20D}"/>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F328F6C-486E-4D56-AC79-7A194145AB5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D2E033F-C9DB-4CAF-A4E3-553426535A79}"/>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CB718A91-C6C9-46BC-B245-1EEFFE713E0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62573ECF-819E-482D-89AE-C0D02BE114F6}"/>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AD846E4-B2AE-4635-A9A1-AB444EC5CB55}"/>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A20C540A-DED0-438D-A7EF-1D797734FBC8}"/>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A818D657-3425-44B4-9BC3-EB95C0BE6178}"/>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8723315F-D2AD-4499-995A-C32C027673F8}"/>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9FA5F6A-B238-4BE6-9833-D7D67342615C}"/>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2CFDD6CB-BBE6-40F6-BB41-CD1BB1B08807}"/>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69B3A897-BAFF-40A7-AB8D-4502B6AB6466}"/>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5BCF3F99-1D6E-493F-879D-FDB3F9953DE7}"/>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AE1A89BF-94EC-456D-8A48-4DC63B3F3FC9}"/>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FDB48160-97E8-4219-AF5B-F44D8DE744E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9FB239EB-B24D-426C-B32B-CD5886142B81}"/>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EE0FBAF5-A902-4D1F-9DD8-6E04741618E9}"/>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本町における目的別の住民一人あたりのコストは、地理的条件（面積が広大かつ過疎地域）が起因となり、引き続き衛生費、農林水産業費、公債費が類似団体平均と比較して大きくなっている。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年度の決算の特徴として大型の普通建設事業の実施により、総務費、民生費が大幅に増加している。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上下水道や病院において、過疎地域であることから十分な料金収入が見込めず、財源を公営企業債に依存せざるを得ない状況にあるため、それらに充当する補助金や繰出金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農林水産業費は、丹波ブランドを代表する特産物の生産維持のため、施設整備支援や後継者育成支援を実施していることによるものである。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公債費は、地理的条件による不利や格差を補うために、必要な事業は単独でも実施せざるを得ない状況であり、自主財源が乏しいことから財源の大部分を地方債により賄っていることによるものである。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本町は、歳入に占める地方交付税及びその振替措置である臨時財政対策債の構成比が極めて高く、財政状況は地方交付税等の増減が如実に反映される状況</a:t>
          </a:r>
          <a:r>
            <a:rPr lang="ja-JP" altLang="en-US" sz="1400" b="0" i="0" baseline="0">
              <a:solidFill>
                <a:schemeClr val="dk1"/>
              </a:solidFill>
              <a:effectLst/>
              <a:latin typeface="ＭＳ ゴシック"/>
              <a:ea typeface="ＭＳ ゴシック"/>
              <a:cs typeface="+mn-cs"/>
            </a:rPr>
            <a:t>に</a:t>
          </a:r>
          <a:r>
            <a:rPr lang="ja-JP" altLang="ja-JP" sz="14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400" b="0" i="0" baseline="0">
              <a:solidFill>
                <a:schemeClr val="dk1"/>
              </a:solidFill>
              <a:effectLst/>
              <a:latin typeface="ＭＳ ゴシック"/>
              <a:ea typeface="ＭＳ ゴシック"/>
              <a:cs typeface="+mn-cs"/>
            </a:rPr>
            <a:t>　標準財政規模比で</a:t>
          </a:r>
          <a:r>
            <a:rPr lang="en-US" altLang="ja-JP" sz="1400" b="0" i="0" baseline="0">
              <a:solidFill>
                <a:schemeClr val="dk1"/>
              </a:solidFill>
              <a:effectLst/>
              <a:latin typeface="ＭＳ ゴシック"/>
              <a:ea typeface="ＭＳ ゴシック"/>
              <a:cs typeface="+mn-cs"/>
            </a:rPr>
            <a:t>20</a:t>
          </a:r>
          <a:r>
            <a:rPr lang="ja-JP" altLang="ja-JP" sz="14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4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算入公債費については、過疎債や合併特例債等、交付税の算定の基礎となる基準財政需要額への算入率の高い地方債を主に活用している。</a:t>
          </a:r>
        </a:p>
        <a:p>
          <a:pPr rtl="0"/>
          <a:r>
            <a:rPr kumimoji="1" lang="ja-JP" altLang="en-US" sz="1400">
              <a:latin typeface="ＭＳ ゴシック"/>
              <a:ea typeface="ＭＳ ゴシック"/>
            </a:rPr>
            <a:t>　</a:t>
          </a:r>
          <a:r>
            <a:rPr lang="ja-JP" altLang="en-US" sz="1400" b="0" i="0" baseline="0">
              <a:solidFill>
                <a:schemeClr val="dk1"/>
              </a:solidFill>
              <a:effectLst/>
              <a:latin typeface="ＭＳ ゴシック"/>
              <a:ea typeface="ＭＳ ゴシック"/>
              <a:cs typeface="+mn-cs"/>
            </a:rPr>
            <a:t>しかしながら、</a:t>
          </a:r>
          <a:r>
            <a:rPr lang="ja-JP" altLang="ja-JP" sz="14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400" b="0" i="0" baseline="0">
              <a:solidFill>
                <a:schemeClr val="dk1"/>
              </a:solidFill>
              <a:effectLst/>
              <a:latin typeface="ＭＳ ゴシック"/>
              <a:ea typeface="ＭＳ ゴシック"/>
              <a:cs typeface="+mn-cs"/>
            </a:rPr>
            <a:t>い、増加傾向となる</a:t>
          </a:r>
          <a:r>
            <a:rPr lang="ja-JP" altLang="ja-JP" sz="1400">
              <a:solidFill>
                <a:schemeClr val="tx1"/>
              </a:solidFill>
              <a:effectLst/>
              <a:latin typeface="ＭＳ ゴシック"/>
              <a:ea typeface="ＭＳ ゴシック"/>
              <a:cs typeface="+mn-cs"/>
            </a:rPr>
            <a:t>ことから繰上償還を実施しており、令和元年度（平成31年度）には約5億円、令和3年度には約2億円、令和4年度以降においても計画的な繰上償還を実施し、財政健全化に努める。</a:t>
          </a:r>
          <a:endParaRPr kumimoji="1" lang="ja-JP" altLang="en-US" sz="1400">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については、新庁舎建設等の大型事業の実施により、地方債借入が増加したが、令和元年度に5億円、令和3年度に2億円の繰上償還を実施し、抑制を図ったところである。</a:t>
          </a:r>
        </a:p>
        <a:p>
          <a:r>
            <a:rPr kumimoji="1" lang="ja-JP" altLang="en-US" sz="1400">
              <a:latin typeface="ＭＳ ゴシック"/>
              <a:ea typeface="ＭＳ ゴシック"/>
            </a:rPr>
            <a:t>　また、将来負担額から差し引かれる充当可能財源等は、決算剰余金やふるさと応援寄附金基金の積立により338百万円増加となった。</a:t>
          </a:r>
        </a:p>
        <a:p>
          <a:r>
            <a:rPr kumimoji="1" lang="ja-JP" altLang="en-US" sz="1400">
              <a:latin typeface="ＭＳ ゴシック"/>
              <a:ea typeface="ＭＳ ゴシック"/>
            </a:rPr>
            <a:t>　引き続き、将来世代に過度な負担の先送りがないように財政運営に取り組む。</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基金全体では、決算剰余金やふるさと応援寄附金基金の積立により、238百万円の増となった。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減債基金を活用して、令和元年度から令和11年度までに計150百万円の地方債の繰上償還を実施することとしている。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中長期的な見通しでは、収支不足の補てんのため、財政調整基金から繰入を経常的に行う必要があると見込んでおり、事業の縮小・廃止やふるさと応援寄附金の強化等により、積立金の確保に努める。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：令和4年度の普通交付税等を活用し73百万円積み立て、</a:t>
          </a:r>
          <a:r>
            <a:rPr kumimoji="1" lang="ja-JP" altLang="en-US" sz="1300">
              <a:solidFill>
                <a:schemeClr val="dk1"/>
              </a:solidFill>
              <a:effectLst/>
              <a:latin typeface="ＭＳ ゴシック"/>
              <a:ea typeface="ＭＳ ゴシック"/>
              <a:cs typeface="+mn-cs"/>
            </a:rPr>
            <a:t>新町まちづくり計画に基づくソフト事業に充てるため100百万円取り崩したことにより、27百万円減少した。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ふるさと応援寄附金基金：ふるさと納税による寄附金を220百万円積み立て、地域の活性化など寄附金の指定事業に充てるため130百万円取り崩したことにより90百万円増加した。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過疎地域持続的発展特別基金：町有施設の除却事業及び長寿命化計画の策定事業に充てるため、14百万円取り崩した。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ふるさと応援寄附金基金は、寄附金が指定した事業に応じて活用予定。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過疎地域持続的発展特別基金は、町有施設の除却事業等安心安全確保に資する事業の財源に活用予定。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決算剰余金を83百万円積立てたことにより、増加となった。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収支不足の補てんのため、財政調整基金から繰入を経常的に行う必要があると見込んでいる。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1億円積立てたことによる増加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令和元年度から令和11年度までに合計150百万円の繰上償還を実施することとしている。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945FE9F1-9772-4A87-BDD5-15127CCB3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A647C66E-1EFA-4389-95DD-06C830F12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463F8094-7BC9-4CBE-9D74-75E7073DD594}"/>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B4E82BEE-9A61-4E73-BC34-BD2A41C0EBFC}"/>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CD9D235-F9A6-4C78-9CBC-1CA15E82FD82}"/>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4DA3EF4-7B7E-4D8B-B1A3-291D85AD2585}"/>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DBB6593A-D283-4E3A-8DE2-C1DCEFD4617D}"/>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AAC4EEA-F54D-4D5D-8BA3-23AA569C14C2}"/>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C17689F-D464-4111-99FA-A9DAB67C7269}"/>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AA00F4-FDB7-425A-913A-A6A718631358}"/>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B9769DA-BEFC-4750-B05B-6037C21F0F21}"/>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001F34-EB71-4D94-A9D6-0975EB4302D3}"/>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0F5A64-55EF-43DD-A2B7-20D50EA40E4D}"/>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E5B1B8-49C5-428B-954D-0BDE0FD82916}"/>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747AA3-EB2D-4D55-9762-66049350A5E5}"/>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20345C-EEDC-495F-821E-480DF0DEF056}"/>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1D0DA65-64E0-4B76-B06F-BFD86FDC28AD}"/>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5868CC-289A-4C4B-89EA-09AF1DCAEF2F}"/>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2B5E4F6-A479-4A90-93A8-61072F6EC79B}"/>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E51C9C-6D52-4220-A292-9BF0DB36CF36}"/>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31139E-F8F4-4D8D-921E-44265C666058}"/>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0F0F3E-4A84-4346-91E6-D74780F77B83}"/>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8A1299F0-71B5-44EF-B7ED-1F5F04136CBD}"/>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92ABEA9-91A7-432A-BB87-0ADA18596A4E}"/>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E86C06F-09C0-4C37-84DF-BFDD3D861E2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51EF06-C32E-41F1-9AD3-1B3AA3F87E16}"/>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4B0EDC97-9F97-4A1B-B870-75074769A435}"/>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7516E9-AD76-43A8-BAE5-07397596D6D7}"/>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D5C092-5986-4E73-8B87-69B660AF0A88}"/>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9B92E788-3F73-4FA9-B797-1750B880DA16}"/>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EBD76DD-4D12-466C-AAB5-EDF363FDB8A3}"/>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F9903A0A-8E85-4165-9277-6281E5D1CE7A}"/>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11E1E0FA-B498-4865-AB60-F421F2A8B490}"/>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B75355C-D032-479D-ABBB-08AF1B36B714}"/>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96BB3CB5-5A10-4AA6-A857-C090154E3479}"/>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E540F1C2-6D76-4AEB-983E-CCC033B479E2}"/>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85E627B4-C868-410E-B24F-8947CB37289D}"/>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6B62B8-3332-412D-A35E-2FDD5041BE2B}"/>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32FE15A-B357-40E8-9CF9-F7BBCEB7E445}"/>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21C96A-6323-460F-9177-AC8D3CA55914}"/>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552FA8E-69ED-4574-A854-E9DF92FF528D}"/>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9C7BCE5-FF36-4576-A349-203941FAB21F}"/>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27BDDDF-6098-4CA5-ADDE-38347D60E359}"/>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6CE647A-820C-4C32-AEA0-174A6B2707CA}"/>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A982E9-7AF4-4391-91DA-E54A5D25494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6DC15D1-04AF-4BD2-BB74-D541DC25D604}"/>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A57CBE-D01F-4447-8E3B-EACE4B999271}"/>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745E84B6-0E75-4633-9F72-5DEDE503773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EDC89F9-42E5-4EB1-9C33-903144472B0A}"/>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3F0B0576-2464-42E4-96E5-A33B711C2DA4}"/>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D08C56C0-DB05-4958-B107-BA2C63D8ECFD}"/>
            </a:ext>
          </a:extLst>
        </xdr:cNvPr>
        <xdr:cNvCxnSpPr/>
      </xdr:nvCxnSpPr>
      <xdr:spPr>
        <a:xfrm>
          <a:off x="1158875" y="569531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3CC4ACD9-CBC0-40D7-A8DC-78EDD1FE3C31}"/>
            </a:ext>
          </a:extLst>
        </xdr:cNvPr>
        <xdr:cNvSpPr txBox="1"/>
      </xdr:nvSpPr>
      <xdr:spPr>
        <a:xfrm>
          <a:off x="789940" y="56114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1307742-CB29-4323-9BE1-CD2C9890A673}"/>
            </a:ext>
          </a:extLst>
        </xdr:cNvPr>
        <xdr:cNvCxnSpPr/>
      </xdr:nvCxnSpPr>
      <xdr:spPr>
        <a:xfrm>
          <a:off x="1158875" y="541274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D8382E30-AA5A-4A2D-8C1F-F930F4F6103B}"/>
            </a:ext>
          </a:extLst>
        </xdr:cNvPr>
        <xdr:cNvSpPr txBox="1"/>
      </xdr:nvSpPr>
      <xdr:spPr>
        <a:xfrm>
          <a:off x="789940" y="53219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722D8442-9768-41DB-97EA-6CEB20BC2A75}"/>
            </a:ext>
          </a:extLst>
        </xdr:cNvPr>
        <xdr:cNvCxnSpPr/>
      </xdr:nvCxnSpPr>
      <xdr:spPr>
        <a:xfrm>
          <a:off x="1158875" y="51231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F02D5103-974F-4F19-AD97-90971D04D6CD}"/>
            </a:ext>
          </a:extLst>
        </xdr:cNvPr>
        <xdr:cNvSpPr txBox="1"/>
      </xdr:nvSpPr>
      <xdr:spPr>
        <a:xfrm>
          <a:off x="789940" y="502920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B26187A2-879B-4552-95A5-A04B7D6771F8}"/>
            </a:ext>
          </a:extLst>
        </xdr:cNvPr>
        <xdr:cNvCxnSpPr/>
      </xdr:nvCxnSpPr>
      <xdr:spPr>
        <a:xfrm>
          <a:off x="1158875" y="48304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DD0397A3-B95C-42FA-91CF-F75197ED3556}"/>
            </a:ext>
          </a:extLst>
        </xdr:cNvPr>
        <xdr:cNvSpPr txBox="1"/>
      </xdr:nvSpPr>
      <xdr:spPr>
        <a:xfrm>
          <a:off x="789940" y="47364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7CE8582-5D34-48DD-961A-466146602ED7}"/>
            </a:ext>
          </a:extLst>
        </xdr:cNvPr>
        <xdr:cNvCxnSpPr/>
      </xdr:nvCxnSpPr>
      <xdr:spPr>
        <a:xfrm>
          <a:off x="1158875" y="45313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7A9C5864-00E0-456F-A846-DBBBAD117670}"/>
            </a:ext>
          </a:extLst>
        </xdr:cNvPr>
        <xdr:cNvSpPr txBox="1"/>
      </xdr:nvSpPr>
      <xdr:spPr>
        <a:xfrm>
          <a:off x="789940" y="44475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FB037C3B-A53C-4068-B6A9-401D23B5815D}"/>
            </a:ext>
          </a:extLst>
        </xdr:cNvPr>
        <xdr:cNvCxnSpPr/>
      </xdr:nvCxnSpPr>
      <xdr:spPr>
        <a:xfrm>
          <a:off x="1158875" y="42392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D89085CC-0CF2-4F5B-8CF3-7E651CADC0C7}"/>
            </a:ext>
          </a:extLst>
        </xdr:cNvPr>
        <xdr:cNvSpPr txBox="1"/>
      </xdr:nvSpPr>
      <xdr:spPr>
        <a:xfrm>
          <a:off x="789940" y="415480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4317C4-5C9F-4764-B792-FCD3B70F4053}"/>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F34B549E-5C6D-446E-B4A8-E77F3F4AB675}"/>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F2D104F-C570-4153-8785-006B3CB8E067}"/>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130810</xdr:rowOff>
    </xdr:from>
    <xdr:to>
      <xdr:col>23</xdr:col>
      <xdr:colOff>85090</xdr:colOff>
      <xdr:row>35</xdr:row>
      <xdr:rowOff>40640</xdr:rowOff>
    </xdr:to>
    <xdr:cxnSp macro="">
      <xdr:nvCxnSpPr>
        <xdr:cNvPr id="67" name="直線コネクタ 66">
          <a:extLst>
            <a:ext uri="{FF2B5EF4-FFF2-40B4-BE49-F238E27FC236}">
              <a16:creationId xmlns:a16="http://schemas.microsoft.com/office/drawing/2014/main" id="{3FAF1F81-34C5-4D57-9F2C-4FD6F8C1CCF6}"/>
            </a:ext>
          </a:extLst>
        </xdr:cNvPr>
        <xdr:cNvCxnSpPr/>
      </xdr:nvCxnSpPr>
      <xdr:spPr>
        <a:xfrm flipV="1">
          <a:off x="4306570" y="434086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44450</xdr:rowOff>
    </xdr:from>
    <xdr:ext cx="404495" cy="259080"/>
    <xdr:sp macro="" textlink="">
      <xdr:nvSpPr>
        <xdr:cNvPr id="68" name="有形固定資産減価償却率最小値テキスト">
          <a:extLst>
            <a:ext uri="{FF2B5EF4-FFF2-40B4-BE49-F238E27FC236}">
              <a16:creationId xmlns:a16="http://schemas.microsoft.com/office/drawing/2014/main" id="{24F30FE1-9428-4AE7-B62F-DAE9E192F50F}"/>
            </a:ext>
          </a:extLst>
        </xdr:cNvPr>
        <xdr:cNvSpPr txBox="1"/>
      </xdr:nvSpPr>
      <xdr:spPr>
        <a:xfrm>
          <a:off x="4359275" y="5715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40640</xdr:rowOff>
    </xdr:from>
    <xdr:to>
      <xdr:col>23</xdr:col>
      <xdr:colOff>174625</xdr:colOff>
      <xdr:row>35</xdr:row>
      <xdr:rowOff>40640</xdr:rowOff>
    </xdr:to>
    <xdr:cxnSp macro="">
      <xdr:nvCxnSpPr>
        <xdr:cNvPr id="69" name="直線コネクタ 68">
          <a:extLst>
            <a:ext uri="{FF2B5EF4-FFF2-40B4-BE49-F238E27FC236}">
              <a16:creationId xmlns:a16="http://schemas.microsoft.com/office/drawing/2014/main" id="{5D442FC8-ED88-430E-89FF-993A5266E13D}"/>
            </a:ext>
          </a:extLst>
        </xdr:cNvPr>
        <xdr:cNvCxnSpPr/>
      </xdr:nvCxnSpPr>
      <xdr:spPr>
        <a:xfrm>
          <a:off x="4216400" y="57080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77470</xdr:rowOff>
    </xdr:from>
    <xdr:ext cx="404495" cy="258445"/>
    <xdr:sp macro="" textlink="">
      <xdr:nvSpPr>
        <xdr:cNvPr id="70" name="有形固定資産減価償却率最大値テキスト">
          <a:extLst>
            <a:ext uri="{FF2B5EF4-FFF2-40B4-BE49-F238E27FC236}">
              <a16:creationId xmlns:a16="http://schemas.microsoft.com/office/drawing/2014/main" id="{593560B7-2154-45A8-BA22-66952FC4D73C}"/>
            </a:ext>
          </a:extLst>
        </xdr:cNvPr>
        <xdr:cNvSpPr txBox="1"/>
      </xdr:nvSpPr>
      <xdr:spPr>
        <a:xfrm>
          <a:off x="4359275" y="4125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130810</xdr:rowOff>
    </xdr:from>
    <xdr:to>
      <xdr:col>23</xdr:col>
      <xdr:colOff>174625</xdr:colOff>
      <xdr:row>26</xdr:row>
      <xdr:rowOff>130810</xdr:rowOff>
    </xdr:to>
    <xdr:cxnSp macro="">
      <xdr:nvCxnSpPr>
        <xdr:cNvPr id="71" name="直線コネクタ 70">
          <a:extLst>
            <a:ext uri="{FF2B5EF4-FFF2-40B4-BE49-F238E27FC236}">
              <a16:creationId xmlns:a16="http://schemas.microsoft.com/office/drawing/2014/main" id="{520178AA-BCA7-47B7-9050-15DCEE825001}"/>
            </a:ext>
          </a:extLst>
        </xdr:cNvPr>
        <xdr:cNvCxnSpPr/>
      </xdr:nvCxnSpPr>
      <xdr:spPr>
        <a:xfrm>
          <a:off x="4216400" y="43408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123190</xdr:rowOff>
    </xdr:from>
    <xdr:ext cx="404495" cy="258445"/>
    <xdr:sp macro="" textlink="">
      <xdr:nvSpPr>
        <xdr:cNvPr id="72" name="有形固定資産減価償却率平均値テキスト">
          <a:extLst>
            <a:ext uri="{FF2B5EF4-FFF2-40B4-BE49-F238E27FC236}">
              <a16:creationId xmlns:a16="http://schemas.microsoft.com/office/drawing/2014/main" id="{63323A45-D9E6-4010-ABC0-39BF07A2A20E}"/>
            </a:ext>
          </a:extLst>
        </xdr:cNvPr>
        <xdr:cNvSpPr txBox="1"/>
      </xdr:nvSpPr>
      <xdr:spPr>
        <a:xfrm>
          <a:off x="4359275" y="51460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144780</xdr:rowOff>
    </xdr:from>
    <xdr:to>
      <xdr:col>23</xdr:col>
      <xdr:colOff>136525</xdr:colOff>
      <xdr:row>32</xdr:row>
      <xdr:rowOff>74930</xdr:rowOff>
    </xdr:to>
    <xdr:sp macro="" textlink="">
      <xdr:nvSpPr>
        <xdr:cNvPr id="73" name="フローチャート: 判断 72">
          <a:extLst>
            <a:ext uri="{FF2B5EF4-FFF2-40B4-BE49-F238E27FC236}">
              <a16:creationId xmlns:a16="http://schemas.microsoft.com/office/drawing/2014/main" id="{59B5B358-26BB-45F9-81D1-9C8DD414EAEA}"/>
            </a:ext>
          </a:extLst>
        </xdr:cNvPr>
        <xdr:cNvSpPr/>
      </xdr:nvSpPr>
      <xdr:spPr>
        <a:xfrm>
          <a:off x="4254500" y="5161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1B7739E0-E79F-479C-AAD2-30D1591DE725}"/>
            </a:ext>
          </a:extLst>
        </xdr:cNvPr>
        <xdr:cNvSpPr/>
      </xdr:nvSpPr>
      <xdr:spPr>
        <a:xfrm>
          <a:off x="36163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9A379066-8313-4806-8200-F616DDE425F7}"/>
            </a:ext>
          </a:extLst>
        </xdr:cNvPr>
        <xdr:cNvSpPr/>
      </xdr:nvSpPr>
      <xdr:spPr>
        <a:xfrm>
          <a:off x="29305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92710</xdr:rowOff>
    </xdr:from>
    <xdr:to>
      <xdr:col>11</xdr:col>
      <xdr:colOff>187325</xdr:colOff>
      <xdr:row>32</xdr:row>
      <xdr:rowOff>22860</xdr:rowOff>
    </xdr:to>
    <xdr:sp macro="" textlink="">
      <xdr:nvSpPr>
        <xdr:cNvPr id="76" name="フローチャート: 判断 75">
          <a:extLst>
            <a:ext uri="{FF2B5EF4-FFF2-40B4-BE49-F238E27FC236}">
              <a16:creationId xmlns:a16="http://schemas.microsoft.com/office/drawing/2014/main" id="{2BBC9D76-25D1-42E3-AEE9-C79AFDBC1556}"/>
            </a:ext>
          </a:extLst>
        </xdr:cNvPr>
        <xdr:cNvSpPr/>
      </xdr:nvSpPr>
      <xdr:spPr>
        <a:xfrm>
          <a:off x="2244725" y="5112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64770</xdr:rowOff>
    </xdr:from>
    <xdr:to>
      <xdr:col>7</xdr:col>
      <xdr:colOff>187325</xdr:colOff>
      <xdr:row>31</xdr:row>
      <xdr:rowOff>166370</xdr:rowOff>
    </xdr:to>
    <xdr:sp macro="" textlink="">
      <xdr:nvSpPr>
        <xdr:cNvPr id="77" name="フローチャート: 判断 76">
          <a:extLst>
            <a:ext uri="{FF2B5EF4-FFF2-40B4-BE49-F238E27FC236}">
              <a16:creationId xmlns:a16="http://schemas.microsoft.com/office/drawing/2014/main" id="{A865F9D3-D4DB-4E18-90E9-BD3B29FD9E20}"/>
            </a:ext>
          </a:extLst>
        </xdr:cNvPr>
        <xdr:cNvSpPr/>
      </xdr:nvSpPr>
      <xdr:spPr>
        <a:xfrm>
          <a:off x="1558925" y="5087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90A9C0BF-4772-46F7-8139-2630FE07F5C6}"/>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C00E419B-0A11-40F3-8105-384E2C32C015}"/>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B6D68C90-C74B-4A74-8550-D4E485D912E1}"/>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3902D558-1C4E-4CF1-A8F2-8DE6C74635B5}"/>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85419AE9-65EE-483D-B240-A20922C0757C}"/>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86360</xdr:rowOff>
    </xdr:from>
    <xdr:to>
      <xdr:col>23</xdr:col>
      <xdr:colOff>136525</xdr:colOff>
      <xdr:row>32</xdr:row>
      <xdr:rowOff>16510</xdr:rowOff>
    </xdr:to>
    <xdr:sp macro="" textlink="">
      <xdr:nvSpPr>
        <xdr:cNvPr id="83" name="楕円 82">
          <a:extLst>
            <a:ext uri="{FF2B5EF4-FFF2-40B4-BE49-F238E27FC236}">
              <a16:creationId xmlns:a16="http://schemas.microsoft.com/office/drawing/2014/main" id="{1E651D46-A4C9-4862-902D-79E60E0D648B}"/>
            </a:ext>
          </a:extLst>
        </xdr:cNvPr>
        <xdr:cNvSpPr/>
      </xdr:nvSpPr>
      <xdr:spPr>
        <a:xfrm>
          <a:off x="4254500" y="5102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109220</xdr:rowOff>
    </xdr:from>
    <xdr:ext cx="404495" cy="258445"/>
    <xdr:sp macro="" textlink="">
      <xdr:nvSpPr>
        <xdr:cNvPr id="84" name="有形固定資産減価償却率該当値テキスト">
          <a:extLst>
            <a:ext uri="{FF2B5EF4-FFF2-40B4-BE49-F238E27FC236}">
              <a16:creationId xmlns:a16="http://schemas.microsoft.com/office/drawing/2014/main" id="{596C9329-8BE6-48ED-BD26-087E618E3A09}"/>
            </a:ext>
          </a:extLst>
        </xdr:cNvPr>
        <xdr:cNvSpPr txBox="1"/>
      </xdr:nvSpPr>
      <xdr:spPr>
        <a:xfrm>
          <a:off x="4359275" y="496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52705</xdr:rowOff>
    </xdr:from>
    <xdr:to>
      <xdr:col>19</xdr:col>
      <xdr:colOff>187325</xdr:colOff>
      <xdr:row>31</xdr:row>
      <xdr:rowOff>154940</xdr:rowOff>
    </xdr:to>
    <xdr:sp macro="" textlink="">
      <xdr:nvSpPr>
        <xdr:cNvPr id="85" name="楕円 84">
          <a:extLst>
            <a:ext uri="{FF2B5EF4-FFF2-40B4-BE49-F238E27FC236}">
              <a16:creationId xmlns:a16="http://schemas.microsoft.com/office/drawing/2014/main" id="{4A793281-D77C-4087-B4D3-BF5C8F5133E5}"/>
            </a:ext>
          </a:extLst>
        </xdr:cNvPr>
        <xdr:cNvSpPr/>
      </xdr:nvSpPr>
      <xdr:spPr>
        <a:xfrm>
          <a:off x="3616325" y="5069205"/>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103505</xdr:rowOff>
    </xdr:from>
    <xdr:to>
      <xdr:col>23</xdr:col>
      <xdr:colOff>85725</xdr:colOff>
      <xdr:row>31</xdr:row>
      <xdr:rowOff>137160</xdr:rowOff>
    </xdr:to>
    <xdr:cxnSp macro="">
      <xdr:nvCxnSpPr>
        <xdr:cNvPr id="86" name="直線コネクタ 85">
          <a:extLst>
            <a:ext uri="{FF2B5EF4-FFF2-40B4-BE49-F238E27FC236}">
              <a16:creationId xmlns:a16="http://schemas.microsoft.com/office/drawing/2014/main" id="{7361771F-46E6-4155-AA14-6CDE93E761A7}"/>
            </a:ext>
          </a:extLst>
        </xdr:cNvPr>
        <xdr:cNvCxnSpPr/>
      </xdr:nvCxnSpPr>
      <xdr:spPr>
        <a:xfrm>
          <a:off x="3673475" y="5126355"/>
          <a:ext cx="6286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71120</xdr:rowOff>
    </xdr:from>
    <xdr:to>
      <xdr:col>15</xdr:col>
      <xdr:colOff>187325</xdr:colOff>
      <xdr:row>32</xdr:row>
      <xdr:rowOff>1270</xdr:rowOff>
    </xdr:to>
    <xdr:sp macro="" textlink="">
      <xdr:nvSpPr>
        <xdr:cNvPr id="87" name="楕円 86">
          <a:extLst>
            <a:ext uri="{FF2B5EF4-FFF2-40B4-BE49-F238E27FC236}">
              <a16:creationId xmlns:a16="http://schemas.microsoft.com/office/drawing/2014/main" id="{336F39ED-F50C-44B0-896A-F3AB0B6B179F}"/>
            </a:ext>
          </a:extLst>
        </xdr:cNvPr>
        <xdr:cNvSpPr/>
      </xdr:nvSpPr>
      <xdr:spPr>
        <a:xfrm>
          <a:off x="2930525" y="5087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103505</xdr:rowOff>
    </xdr:from>
    <xdr:to>
      <xdr:col>19</xdr:col>
      <xdr:colOff>136525</xdr:colOff>
      <xdr:row>31</xdr:row>
      <xdr:rowOff>121920</xdr:rowOff>
    </xdr:to>
    <xdr:cxnSp macro="">
      <xdr:nvCxnSpPr>
        <xdr:cNvPr id="88" name="直線コネクタ 87">
          <a:extLst>
            <a:ext uri="{FF2B5EF4-FFF2-40B4-BE49-F238E27FC236}">
              <a16:creationId xmlns:a16="http://schemas.microsoft.com/office/drawing/2014/main" id="{6FBDDCAF-FD5D-45C1-838B-77E2D8BC7822}"/>
            </a:ext>
          </a:extLst>
        </xdr:cNvPr>
        <xdr:cNvCxnSpPr/>
      </xdr:nvCxnSpPr>
      <xdr:spPr>
        <a:xfrm flipV="1">
          <a:off x="2987675" y="5126355"/>
          <a:ext cx="685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18415</xdr:rowOff>
    </xdr:from>
    <xdr:to>
      <xdr:col>11</xdr:col>
      <xdr:colOff>187325</xdr:colOff>
      <xdr:row>31</xdr:row>
      <xdr:rowOff>120650</xdr:rowOff>
    </xdr:to>
    <xdr:sp macro="" textlink="">
      <xdr:nvSpPr>
        <xdr:cNvPr id="89" name="楕円 88">
          <a:extLst>
            <a:ext uri="{FF2B5EF4-FFF2-40B4-BE49-F238E27FC236}">
              <a16:creationId xmlns:a16="http://schemas.microsoft.com/office/drawing/2014/main" id="{F285869C-CFC5-4D5E-9ACB-481053AC76B0}"/>
            </a:ext>
          </a:extLst>
        </xdr:cNvPr>
        <xdr:cNvSpPr/>
      </xdr:nvSpPr>
      <xdr:spPr>
        <a:xfrm>
          <a:off x="2244725" y="5038090"/>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69215</xdr:rowOff>
    </xdr:from>
    <xdr:to>
      <xdr:col>15</xdr:col>
      <xdr:colOff>136525</xdr:colOff>
      <xdr:row>31</xdr:row>
      <xdr:rowOff>121920</xdr:rowOff>
    </xdr:to>
    <xdr:cxnSp macro="">
      <xdr:nvCxnSpPr>
        <xdr:cNvPr id="90" name="直線コネクタ 89">
          <a:extLst>
            <a:ext uri="{FF2B5EF4-FFF2-40B4-BE49-F238E27FC236}">
              <a16:creationId xmlns:a16="http://schemas.microsoft.com/office/drawing/2014/main" id="{40F620C5-39FD-41BB-B26A-17BEC0E22AC3}"/>
            </a:ext>
          </a:extLst>
        </xdr:cNvPr>
        <xdr:cNvCxnSpPr/>
      </xdr:nvCxnSpPr>
      <xdr:spPr>
        <a:xfrm>
          <a:off x="2301875" y="5085715"/>
          <a:ext cx="685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140970</xdr:rowOff>
    </xdr:from>
    <xdr:to>
      <xdr:col>7</xdr:col>
      <xdr:colOff>187325</xdr:colOff>
      <xdr:row>31</xdr:row>
      <xdr:rowOff>71120</xdr:rowOff>
    </xdr:to>
    <xdr:sp macro="" textlink="">
      <xdr:nvSpPr>
        <xdr:cNvPr id="91" name="楕円 90">
          <a:extLst>
            <a:ext uri="{FF2B5EF4-FFF2-40B4-BE49-F238E27FC236}">
              <a16:creationId xmlns:a16="http://schemas.microsoft.com/office/drawing/2014/main" id="{E6298E1D-FA6E-4B08-AD56-9A7B4F96A34C}"/>
            </a:ext>
          </a:extLst>
        </xdr:cNvPr>
        <xdr:cNvSpPr/>
      </xdr:nvSpPr>
      <xdr:spPr>
        <a:xfrm>
          <a:off x="1558925" y="50018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20320</xdr:rowOff>
    </xdr:from>
    <xdr:to>
      <xdr:col>11</xdr:col>
      <xdr:colOff>136525</xdr:colOff>
      <xdr:row>31</xdr:row>
      <xdr:rowOff>69215</xdr:rowOff>
    </xdr:to>
    <xdr:cxnSp macro="">
      <xdr:nvCxnSpPr>
        <xdr:cNvPr id="92" name="直線コネクタ 91">
          <a:extLst>
            <a:ext uri="{FF2B5EF4-FFF2-40B4-BE49-F238E27FC236}">
              <a16:creationId xmlns:a16="http://schemas.microsoft.com/office/drawing/2014/main" id="{CC494FD4-C7E6-446C-BB77-5427B93739FE}"/>
            </a:ext>
          </a:extLst>
        </xdr:cNvPr>
        <xdr:cNvCxnSpPr/>
      </xdr:nvCxnSpPr>
      <xdr:spPr>
        <a:xfrm>
          <a:off x="1616075" y="5039995"/>
          <a:ext cx="685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32385</xdr:rowOff>
    </xdr:from>
    <xdr:ext cx="404495" cy="258445"/>
    <xdr:sp macro="" textlink="">
      <xdr:nvSpPr>
        <xdr:cNvPr id="93" name="n_1aveValue有形固定資産減価償却率">
          <a:extLst>
            <a:ext uri="{FF2B5EF4-FFF2-40B4-BE49-F238E27FC236}">
              <a16:creationId xmlns:a16="http://schemas.microsoft.com/office/drawing/2014/main" id="{704BE6EB-BB32-45CD-9F12-2C0B590A2782}"/>
            </a:ext>
          </a:extLst>
        </xdr:cNvPr>
        <xdr:cNvSpPr txBox="1"/>
      </xdr:nvSpPr>
      <xdr:spPr>
        <a:xfrm>
          <a:off x="3474085" y="5210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32385</xdr:rowOff>
    </xdr:from>
    <xdr:ext cx="404495" cy="258445"/>
    <xdr:sp macro="" textlink="">
      <xdr:nvSpPr>
        <xdr:cNvPr id="94" name="n_2aveValue有形固定資産減価償却率">
          <a:extLst>
            <a:ext uri="{FF2B5EF4-FFF2-40B4-BE49-F238E27FC236}">
              <a16:creationId xmlns:a16="http://schemas.microsoft.com/office/drawing/2014/main" id="{B4BACBAD-67F7-45AF-9799-B6F0E977C018}"/>
            </a:ext>
          </a:extLst>
        </xdr:cNvPr>
        <xdr:cNvSpPr txBox="1"/>
      </xdr:nvSpPr>
      <xdr:spPr>
        <a:xfrm>
          <a:off x="2797810" y="5210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13970</xdr:rowOff>
    </xdr:from>
    <xdr:ext cx="404495" cy="259080"/>
    <xdr:sp macro="" textlink="">
      <xdr:nvSpPr>
        <xdr:cNvPr id="95" name="n_3aveValue有形固定資産減価償却率">
          <a:extLst>
            <a:ext uri="{FF2B5EF4-FFF2-40B4-BE49-F238E27FC236}">
              <a16:creationId xmlns:a16="http://schemas.microsoft.com/office/drawing/2014/main" id="{4E78F70C-8B82-40F7-904A-37C3973A5A2F}"/>
            </a:ext>
          </a:extLst>
        </xdr:cNvPr>
        <xdr:cNvSpPr txBox="1"/>
      </xdr:nvSpPr>
      <xdr:spPr>
        <a:xfrm>
          <a:off x="2112010" y="519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157480</xdr:rowOff>
    </xdr:from>
    <xdr:ext cx="404495" cy="258445"/>
    <xdr:sp macro="" textlink="">
      <xdr:nvSpPr>
        <xdr:cNvPr id="96" name="n_4aveValue有形固定資産減価償却率">
          <a:extLst>
            <a:ext uri="{FF2B5EF4-FFF2-40B4-BE49-F238E27FC236}">
              <a16:creationId xmlns:a16="http://schemas.microsoft.com/office/drawing/2014/main" id="{6CA83572-9905-4933-8A0A-726C4CE9E00A}"/>
            </a:ext>
          </a:extLst>
        </xdr:cNvPr>
        <xdr:cNvSpPr txBox="1"/>
      </xdr:nvSpPr>
      <xdr:spPr>
        <a:xfrm>
          <a:off x="1426210" y="518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170815</xdr:rowOff>
    </xdr:from>
    <xdr:ext cx="404495" cy="258445"/>
    <xdr:sp macro="" textlink="">
      <xdr:nvSpPr>
        <xdr:cNvPr id="97" name="n_1mainValue有形固定資産減価償却率">
          <a:extLst>
            <a:ext uri="{FF2B5EF4-FFF2-40B4-BE49-F238E27FC236}">
              <a16:creationId xmlns:a16="http://schemas.microsoft.com/office/drawing/2014/main" id="{07B4EF72-5B99-4542-924D-AE15F2E38ACC}"/>
            </a:ext>
          </a:extLst>
        </xdr:cNvPr>
        <xdr:cNvSpPr txBox="1"/>
      </xdr:nvSpPr>
      <xdr:spPr>
        <a:xfrm>
          <a:off x="3474085" y="485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17780</xdr:rowOff>
    </xdr:from>
    <xdr:ext cx="404495" cy="258445"/>
    <xdr:sp macro="" textlink="">
      <xdr:nvSpPr>
        <xdr:cNvPr id="98" name="n_2mainValue有形固定資産減価償却率">
          <a:extLst>
            <a:ext uri="{FF2B5EF4-FFF2-40B4-BE49-F238E27FC236}">
              <a16:creationId xmlns:a16="http://schemas.microsoft.com/office/drawing/2014/main" id="{4680A0F3-A21D-4A3B-9931-720B93E1AC4C}"/>
            </a:ext>
          </a:extLst>
        </xdr:cNvPr>
        <xdr:cNvSpPr txBox="1"/>
      </xdr:nvSpPr>
      <xdr:spPr>
        <a:xfrm>
          <a:off x="2797810" y="4875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136525</xdr:rowOff>
    </xdr:from>
    <xdr:ext cx="404495" cy="258445"/>
    <xdr:sp macro="" textlink="">
      <xdr:nvSpPr>
        <xdr:cNvPr id="99" name="n_3mainValue有形固定資産減価償却率">
          <a:extLst>
            <a:ext uri="{FF2B5EF4-FFF2-40B4-BE49-F238E27FC236}">
              <a16:creationId xmlns:a16="http://schemas.microsoft.com/office/drawing/2014/main" id="{800C8424-359D-49E4-9327-04B7B8E4AD3C}"/>
            </a:ext>
          </a:extLst>
        </xdr:cNvPr>
        <xdr:cNvSpPr txBox="1"/>
      </xdr:nvSpPr>
      <xdr:spPr>
        <a:xfrm>
          <a:off x="2112010" y="4835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87630</xdr:rowOff>
    </xdr:from>
    <xdr:ext cx="404495" cy="258445"/>
    <xdr:sp macro="" textlink="">
      <xdr:nvSpPr>
        <xdr:cNvPr id="100" name="n_4mainValue有形固定資産減価償却率">
          <a:extLst>
            <a:ext uri="{FF2B5EF4-FFF2-40B4-BE49-F238E27FC236}">
              <a16:creationId xmlns:a16="http://schemas.microsoft.com/office/drawing/2014/main" id="{EDB83706-DD5F-4622-9F72-D0FD2A214281}"/>
            </a:ext>
          </a:extLst>
        </xdr:cNvPr>
        <xdr:cNvSpPr txBox="1"/>
      </xdr:nvSpPr>
      <xdr:spPr>
        <a:xfrm>
          <a:off x="1426210" y="4780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3A83D8AD-AD76-418C-80F7-A54BAF63A981}"/>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B4B962C8-6DCB-414E-85EA-53ABD3C92EFE}"/>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918FB184-CC79-4195-ADD9-DAA1A37D5C49}"/>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6D2991F-CF8E-4966-B53F-502E7D17DC52}"/>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7CC58F9-7C19-4292-AA04-6ED28B26A4B7}"/>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E1FDE65-05CC-40F8-AF6B-FC7289204649}"/>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BDDE27C-923A-476D-A06A-ECE4687A037C}"/>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B5997D1-7782-44D2-8777-AD5A9AA5221D}"/>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A76A63E-6DBE-420F-AED7-0C89E54351AF}"/>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2A3FBCE-6B14-4B25-B0D3-B20FA7BEF86B}"/>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8586E5A-CE28-4672-9C69-7526DC8DB06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14DEE64-8B47-4837-8FB7-7218829A0CA6}"/>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887E09E-43C3-4EC3-83EC-A24CC396DA8C}"/>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令和元年度と3年度に繰上償還を実施しており、今後も計画的に繰上償還を実施し、比率の改善を図っていく。</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CEEEB30F-57FC-404F-AD88-61724F9215D5}"/>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E3C1EFD-D6F6-4243-99B1-4405C6CEA787}"/>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334BA221-199E-4F83-950C-5B19C7675E9B}"/>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0C95789A-1342-4871-B5C4-B7369B6EE923}"/>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18" name="テキスト ボックス 117">
          <a:extLst>
            <a:ext uri="{FF2B5EF4-FFF2-40B4-BE49-F238E27FC236}">
              <a16:creationId xmlns:a16="http://schemas.microsoft.com/office/drawing/2014/main" id="{16C0D969-B491-4407-8280-94B8B31C3049}"/>
            </a:ext>
          </a:extLst>
        </xdr:cNvPr>
        <xdr:cNvSpPr txBox="1"/>
      </xdr:nvSpPr>
      <xdr:spPr>
        <a:xfrm>
          <a:off x="9761855" y="556323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301B193F-82C9-4466-9F5B-1D974A294336}"/>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0" name="テキスト ボックス 119">
          <a:extLst>
            <a:ext uri="{FF2B5EF4-FFF2-40B4-BE49-F238E27FC236}">
              <a16:creationId xmlns:a16="http://schemas.microsoft.com/office/drawing/2014/main" id="{1680909C-D67F-4625-8411-5843DF130646}"/>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4385B47-D836-4177-B7CB-9DB5A186DEB4}"/>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2" name="テキスト ボックス 121">
          <a:extLst>
            <a:ext uri="{FF2B5EF4-FFF2-40B4-BE49-F238E27FC236}">
              <a16:creationId xmlns:a16="http://schemas.microsoft.com/office/drawing/2014/main" id="{8094C148-2CEC-4420-86AE-2739E6AB9082}"/>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432515F7-1D64-4B0E-BE63-0118ECABB0E6}"/>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4" name="テキスト ボックス 123">
          <a:extLst>
            <a:ext uri="{FF2B5EF4-FFF2-40B4-BE49-F238E27FC236}">
              <a16:creationId xmlns:a16="http://schemas.microsoft.com/office/drawing/2014/main" id="{2E8ECD1E-A559-4530-B76F-65D86E584A28}"/>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0F732A62-900E-4B35-A772-1CB263390516}"/>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a:extLst>
            <a:ext uri="{FF2B5EF4-FFF2-40B4-BE49-F238E27FC236}">
              <a16:creationId xmlns:a16="http://schemas.microsoft.com/office/drawing/2014/main" id="{227449F3-1AB7-48DB-BAA1-A99FCC766799}"/>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A902B91-7217-4107-A6AD-E840C7094F88}"/>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A9B3811-3E8B-4C22-8074-73AA9BD2F167}"/>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46355</xdr:rowOff>
    </xdr:to>
    <xdr:cxnSp macro="">
      <xdr:nvCxnSpPr>
        <xdr:cNvPr id="129" name="直線コネクタ 128">
          <a:extLst>
            <a:ext uri="{FF2B5EF4-FFF2-40B4-BE49-F238E27FC236}">
              <a16:creationId xmlns:a16="http://schemas.microsoft.com/office/drawing/2014/main" id="{859A0E82-2B9F-4BD4-B18D-9C7492C879F6}"/>
            </a:ext>
          </a:extLst>
        </xdr:cNvPr>
        <xdr:cNvCxnSpPr/>
      </xdr:nvCxnSpPr>
      <xdr:spPr>
        <a:xfrm flipV="1">
          <a:off x="13326745" y="429704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50165</xdr:rowOff>
    </xdr:from>
    <xdr:ext cx="469265" cy="259080"/>
    <xdr:sp macro="" textlink="">
      <xdr:nvSpPr>
        <xdr:cNvPr id="130" name="債務償還比率最小値テキスト">
          <a:extLst>
            <a:ext uri="{FF2B5EF4-FFF2-40B4-BE49-F238E27FC236}">
              <a16:creationId xmlns:a16="http://schemas.microsoft.com/office/drawing/2014/main" id="{CBBB0FF4-E774-4E6E-95BD-A2388B491E6F}"/>
            </a:ext>
          </a:extLst>
        </xdr:cNvPr>
        <xdr:cNvSpPr txBox="1"/>
      </xdr:nvSpPr>
      <xdr:spPr>
        <a:xfrm>
          <a:off x="13379450" y="5714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46355</xdr:rowOff>
    </xdr:from>
    <xdr:to>
      <xdr:col>76</xdr:col>
      <xdr:colOff>111125</xdr:colOff>
      <xdr:row>35</xdr:row>
      <xdr:rowOff>46355</xdr:rowOff>
    </xdr:to>
    <xdr:cxnSp macro="">
      <xdr:nvCxnSpPr>
        <xdr:cNvPr id="131" name="直線コネクタ 130">
          <a:extLst>
            <a:ext uri="{FF2B5EF4-FFF2-40B4-BE49-F238E27FC236}">
              <a16:creationId xmlns:a16="http://schemas.microsoft.com/office/drawing/2014/main" id="{DC24AA38-1F49-4998-906A-76D386435BE8}"/>
            </a:ext>
          </a:extLst>
        </xdr:cNvPr>
        <xdr:cNvCxnSpPr/>
      </xdr:nvCxnSpPr>
      <xdr:spPr>
        <a:xfrm>
          <a:off x="13255625" y="5716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2" name="債務償還比率最大値テキスト">
          <a:extLst>
            <a:ext uri="{FF2B5EF4-FFF2-40B4-BE49-F238E27FC236}">
              <a16:creationId xmlns:a16="http://schemas.microsoft.com/office/drawing/2014/main" id="{998B2C0C-6F6C-4E40-9DAE-5963AD539B8D}"/>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a:extLst>
            <a:ext uri="{FF2B5EF4-FFF2-40B4-BE49-F238E27FC236}">
              <a16:creationId xmlns:a16="http://schemas.microsoft.com/office/drawing/2014/main" id="{8912AF21-952E-4232-A7EB-837F6B65C563}"/>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92075</xdr:rowOff>
    </xdr:from>
    <xdr:ext cx="469265" cy="259080"/>
    <xdr:sp macro="" textlink="">
      <xdr:nvSpPr>
        <xdr:cNvPr id="134" name="債務償還比率平均値テキスト">
          <a:extLst>
            <a:ext uri="{FF2B5EF4-FFF2-40B4-BE49-F238E27FC236}">
              <a16:creationId xmlns:a16="http://schemas.microsoft.com/office/drawing/2014/main" id="{334A3F72-BF61-43CD-A26E-CBE9F82E3D2E}"/>
            </a:ext>
          </a:extLst>
        </xdr:cNvPr>
        <xdr:cNvSpPr txBox="1"/>
      </xdr:nvSpPr>
      <xdr:spPr>
        <a:xfrm>
          <a:off x="13379450" y="47879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69215</xdr:rowOff>
    </xdr:from>
    <xdr:to>
      <xdr:col>76</xdr:col>
      <xdr:colOff>73025</xdr:colOff>
      <xdr:row>30</xdr:row>
      <xdr:rowOff>170815</xdr:rowOff>
    </xdr:to>
    <xdr:sp macro="" textlink="">
      <xdr:nvSpPr>
        <xdr:cNvPr id="135" name="フローチャート: 判断 134">
          <a:extLst>
            <a:ext uri="{FF2B5EF4-FFF2-40B4-BE49-F238E27FC236}">
              <a16:creationId xmlns:a16="http://schemas.microsoft.com/office/drawing/2014/main" id="{13037768-A8D5-4FA4-AFEA-B00762EE3D44}"/>
            </a:ext>
          </a:extLst>
        </xdr:cNvPr>
        <xdr:cNvSpPr/>
      </xdr:nvSpPr>
      <xdr:spPr>
        <a:xfrm>
          <a:off x="13293725" y="492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65405</xdr:rowOff>
    </xdr:from>
    <xdr:to>
      <xdr:col>72</xdr:col>
      <xdr:colOff>123825</xdr:colOff>
      <xdr:row>30</xdr:row>
      <xdr:rowOff>167005</xdr:rowOff>
    </xdr:to>
    <xdr:sp macro="" textlink="">
      <xdr:nvSpPr>
        <xdr:cNvPr id="136" name="フローチャート: 判断 135">
          <a:extLst>
            <a:ext uri="{FF2B5EF4-FFF2-40B4-BE49-F238E27FC236}">
              <a16:creationId xmlns:a16="http://schemas.microsoft.com/office/drawing/2014/main" id="{51FB8581-DA36-4ABA-9C30-42B01E22AC75}"/>
            </a:ext>
          </a:extLst>
        </xdr:cNvPr>
        <xdr:cNvSpPr/>
      </xdr:nvSpPr>
      <xdr:spPr>
        <a:xfrm>
          <a:off x="12646025" y="4926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127000</xdr:rowOff>
    </xdr:from>
    <xdr:to>
      <xdr:col>68</xdr:col>
      <xdr:colOff>123825</xdr:colOff>
      <xdr:row>32</xdr:row>
      <xdr:rowOff>57150</xdr:rowOff>
    </xdr:to>
    <xdr:sp macro="" textlink="">
      <xdr:nvSpPr>
        <xdr:cNvPr id="137" name="フローチャート: 判断 136">
          <a:extLst>
            <a:ext uri="{FF2B5EF4-FFF2-40B4-BE49-F238E27FC236}">
              <a16:creationId xmlns:a16="http://schemas.microsoft.com/office/drawing/2014/main" id="{3E2F88C2-F596-43BB-966D-3B8213C1BD22}"/>
            </a:ext>
          </a:extLst>
        </xdr:cNvPr>
        <xdr:cNvSpPr/>
      </xdr:nvSpPr>
      <xdr:spPr>
        <a:xfrm>
          <a:off x="11960225" y="5143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102870</xdr:rowOff>
    </xdr:from>
    <xdr:to>
      <xdr:col>64</xdr:col>
      <xdr:colOff>123825</xdr:colOff>
      <xdr:row>32</xdr:row>
      <xdr:rowOff>33020</xdr:rowOff>
    </xdr:to>
    <xdr:sp macro="" textlink="">
      <xdr:nvSpPr>
        <xdr:cNvPr id="138" name="フローチャート: 判断 137">
          <a:extLst>
            <a:ext uri="{FF2B5EF4-FFF2-40B4-BE49-F238E27FC236}">
              <a16:creationId xmlns:a16="http://schemas.microsoft.com/office/drawing/2014/main" id="{5370F7F2-CEAD-4F74-95F3-B6ED44ADBFBA}"/>
            </a:ext>
          </a:extLst>
        </xdr:cNvPr>
        <xdr:cNvSpPr/>
      </xdr:nvSpPr>
      <xdr:spPr>
        <a:xfrm>
          <a:off x="11274425" y="5125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39" name="フローチャート: 判断 138">
          <a:extLst>
            <a:ext uri="{FF2B5EF4-FFF2-40B4-BE49-F238E27FC236}">
              <a16:creationId xmlns:a16="http://schemas.microsoft.com/office/drawing/2014/main" id="{3916EE35-ECD3-49A6-AAC4-E862FB9425ED}"/>
            </a:ext>
          </a:extLst>
        </xdr:cNvPr>
        <xdr:cNvSpPr/>
      </xdr:nvSpPr>
      <xdr:spPr>
        <a:xfrm>
          <a:off x="10588625" y="512635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B4AD87E5-9BEF-4FCE-BD44-95BD7F7CF652}"/>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5BAF636A-AE16-4A34-8082-A865B485725C}"/>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54D402B9-2B90-4B15-8A9B-459EF7427B08}"/>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F11E4B32-DD93-4CD6-A876-FAA72ED87F02}"/>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D6FCD630-A1BA-45BA-8422-E9C0CA744227}"/>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10160</xdr:rowOff>
    </xdr:from>
    <xdr:to>
      <xdr:col>76</xdr:col>
      <xdr:colOff>73025</xdr:colOff>
      <xdr:row>33</xdr:row>
      <xdr:rowOff>111760</xdr:rowOff>
    </xdr:to>
    <xdr:sp macro="" textlink="">
      <xdr:nvSpPr>
        <xdr:cNvPr id="145" name="楕円 144">
          <a:extLst>
            <a:ext uri="{FF2B5EF4-FFF2-40B4-BE49-F238E27FC236}">
              <a16:creationId xmlns:a16="http://schemas.microsoft.com/office/drawing/2014/main" id="{F3424EE9-2DA6-4EAB-9B99-154E4D52E275}"/>
            </a:ext>
          </a:extLst>
        </xdr:cNvPr>
        <xdr:cNvSpPr/>
      </xdr:nvSpPr>
      <xdr:spPr>
        <a:xfrm>
          <a:off x="13293725" y="5350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160020</xdr:rowOff>
    </xdr:from>
    <xdr:ext cx="469265" cy="259080"/>
    <xdr:sp macro="" textlink="">
      <xdr:nvSpPr>
        <xdr:cNvPr id="146" name="債務償還比率該当値テキスト">
          <a:extLst>
            <a:ext uri="{FF2B5EF4-FFF2-40B4-BE49-F238E27FC236}">
              <a16:creationId xmlns:a16="http://schemas.microsoft.com/office/drawing/2014/main" id="{000EF9BC-0D45-43BE-A615-BA67ED39C3CD}"/>
            </a:ext>
          </a:extLst>
        </xdr:cNvPr>
        <xdr:cNvSpPr txBox="1"/>
      </xdr:nvSpPr>
      <xdr:spPr>
        <a:xfrm>
          <a:off x="13379450" y="5344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137160</xdr:rowOff>
    </xdr:from>
    <xdr:to>
      <xdr:col>72</xdr:col>
      <xdr:colOff>123825</xdr:colOff>
      <xdr:row>33</xdr:row>
      <xdr:rowOff>67310</xdr:rowOff>
    </xdr:to>
    <xdr:sp macro="" textlink="">
      <xdr:nvSpPr>
        <xdr:cNvPr id="147" name="楕円 146">
          <a:extLst>
            <a:ext uri="{FF2B5EF4-FFF2-40B4-BE49-F238E27FC236}">
              <a16:creationId xmlns:a16="http://schemas.microsoft.com/office/drawing/2014/main" id="{9F9D8857-2160-4DAE-B5E6-A1086D65D75C}"/>
            </a:ext>
          </a:extLst>
        </xdr:cNvPr>
        <xdr:cNvSpPr/>
      </xdr:nvSpPr>
      <xdr:spPr>
        <a:xfrm>
          <a:off x="12646025" y="53219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16510</xdr:rowOff>
    </xdr:from>
    <xdr:to>
      <xdr:col>76</xdr:col>
      <xdr:colOff>22225</xdr:colOff>
      <xdr:row>33</xdr:row>
      <xdr:rowOff>60960</xdr:rowOff>
    </xdr:to>
    <xdr:cxnSp macro="">
      <xdr:nvCxnSpPr>
        <xdr:cNvPr id="148" name="直線コネクタ 147">
          <a:extLst>
            <a:ext uri="{FF2B5EF4-FFF2-40B4-BE49-F238E27FC236}">
              <a16:creationId xmlns:a16="http://schemas.microsoft.com/office/drawing/2014/main" id="{1D59EFFC-58BB-4BC1-8FE6-9DE780A6708D}"/>
            </a:ext>
          </a:extLst>
        </xdr:cNvPr>
        <xdr:cNvCxnSpPr/>
      </xdr:nvCxnSpPr>
      <xdr:spPr>
        <a:xfrm>
          <a:off x="12693650" y="5360035"/>
          <a:ext cx="6381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95885</xdr:rowOff>
    </xdr:from>
    <xdr:to>
      <xdr:col>68</xdr:col>
      <xdr:colOff>123825</xdr:colOff>
      <xdr:row>34</xdr:row>
      <xdr:rowOff>26035</xdr:rowOff>
    </xdr:to>
    <xdr:sp macro="" textlink="">
      <xdr:nvSpPr>
        <xdr:cNvPr id="149" name="楕円 148">
          <a:extLst>
            <a:ext uri="{FF2B5EF4-FFF2-40B4-BE49-F238E27FC236}">
              <a16:creationId xmlns:a16="http://schemas.microsoft.com/office/drawing/2014/main" id="{B30A7996-E5A3-414C-BDEC-C6BD9F41694C}"/>
            </a:ext>
          </a:extLst>
        </xdr:cNvPr>
        <xdr:cNvSpPr/>
      </xdr:nvSpPr>
      <xdr:spPr>
        <a:xfrm>
          <a:off x="11960225" y="5439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16510</xdr:rowOff>
    </xdr:from>
    <xdr:to>
      <xdr:col>72</xdr:col>
      <xdr:colOff>73025</xdr:colOff>
      <xdr:row>33</xdr:row>
      <xdr:rowOff>146685</xdr:rowOff>
    </xdr:to>
    <xdr:cxnSp macro="">
      <xdr:nvCxnSpPr>
        <xdr:cNvPr id="150" name="直線コネクタ 149">
          <a:extLst>
            <a:ext uri="{FF2B5EF4-FFF2-40B4-BE49-F238E27FC236}">
              <a16:creationId xmlns:a16="http://schemas.microsoft.com/office/drawing/2014/main" id="{37E0A828-CF24-4B5D-B0ED-4C33B572A042}"/>
            </a:ext>
          </a:extLst>
        </xdr:cNvPr>
        <xdr:cNvCxnSpPr/>
      </xdr:nvCxnSpPr>
      <xdr:spPr>
        <a:xfrm flipV="1">
          <a:off x="12007850" y="536003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53975</xdr:rowOff>
    </xdr:from>
    <xdr:to>
      <xdr:col>64</xdr:col>
      <xdr:colOff>123825</xdr:colOff>
      <xdr:row>33</xdr:row>
      <xdr:rowOff>155575</xdr:rowOff>
    </xdr:to>
    <xdr:sp macro="" textlink="">
      <xdr:nvSpPr>
        <xdr:cNvPr id="151" name="楕円 150">
          <a:extLst>
            <a:ext uri="{FF2B5EF4-FFF2-40B4-BE49-F238E27FC236}">
              <a16:creationId xmlns:a16="http://schemas.microsoft.com/office/drawing/2014/main" id="{83CAC553-8574-451E-898B-53AC6F762E27}"/>
            </a:ext>
          </a:extLst>
        </xdr:cNvPr>
        <xdr:cNvSpPr/>
      </xdr:nvSpPr>
      <xdr:spPr>
        <a:xfrm>
          <a:off x="11274425" y="5397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104775</xdr:rowOff>
    </xdr:from>
    <xdr:to>
      <xdr:col>68</xdr:col>
      <xdr:colOff>73025</xdr:colOff>
      <xdr:row>33</xdr:row>
      <xdr:rowOff>146685</xdr:rowOff>
    </xdr:to>
    <xdr:cxnSp macro="">
      <xdr:nvCxnSpPr>
        <xdr:cNvPr id="152" name="直線コネクタ 151">
          <a:extLst>
            <a:ext uri="{FF2B5EF4-FFF2-40B4-BE49-F238E27FC236}">
              <a16:creationId xmlns:a16="http://schemas.microsoft.com/office/drawing/2014/main" id="{B65726BE-15A5-413F-A7A0-68121054B804}"/>
            </a:ext>
          </a:extLst>
        </xdr:cNvPr>
        <xdr:cNvCxnSpPr/>
      </xdr:nvCxnSpPr>
      <xdr:spPr>
        <a:xfrm>
          <a:off x="11322050" y="5445125"/>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64770</xdr:rowOff>
    </xdr:from>
    <xdr:to>
      <xdr:col>60</xdr:col>
      <xdr:colOff>123825</xdr:colOff>
      <xdr:row>34</xdr:row>
      <xdr:rowOff>166370</xdr:rowOff>
    </xdr:to>
    <xdr:sp macro="" textlink="">
      <xdr:nvSpPr>
        <xdr:cNvPr id="153" name="楕円 152">
          <a:extLst>
            <a:ext uri="{FF2B5EF4-FFF2-40B4-BE49-F238E27FC236}">
              <a16:creationId xmlns:a16="http://schemas.microsoft.com/office/drawing/2014/main" id="{DC868AE2-3320-439F-927B-901D00065BA5}"/>
            </a:ext>
          </a:extLst>
        </xdr:cNvPr>
        <xdr:cNvSpPr/>
      </xdr:nvSpPr>
      <xdr:spPr>
        <a:xfrm>
          <a:off x="10588625" y="5573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104775</xdr:rowOff>
    </xdr:from>
    <xdr:to>
      <xdr:col>64</xdr:col>
      <xdr:colOff>73025</xdr:colOff>
      <xdr:row>34</xdr:row>
      <xdr:rowOff>115570</xdr:rowOff>
    </xdr:to>
    <xdr:cxnSp macro="">
      <xdr:nvCxnSpPr>
        <xdr:cNvPr id="154" name="直線コネクタ 153">
          <a:extLst>
            <a:ext uri="{FF2B5EF4-FFF2-40B4-BE49-F238E27FC236}">
              <a16:creationId xmlns:a16="http://schemas.microsoft.com/office/drawing/2014/main" id="{473049C9-0E8B-4DC9-9269-A3F126DA0745}"/>
            </a:ext>
          </a:extLst>
        </xdr:cNvPr>
        <xdr:cNvCxnSpPr/>
      </xdr:nvCxnSpPr>
      <xdr:spPr>
        <a:xfrm flipV="1">
          <a:off x="10636250" y="5445125"/>
          <a:ext cx="685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12065</xdr:rowOff>
    </xdr:from>
    <xdr:ext cx="469265" cy="259080"/>
    <xdr:sp macro="" textlink="">
      <xdr:nvSpPr>
        <xdr:cNvPr id="155" name="n_1aveValue債務償還比率">
          <a:extLst>
            <a:ext uri="{FF2B5EF4-FFF2-40B4-BE49-F238E27FC236}">
              <a16:creationId xmlns:a16="http://schemas.microsoft.com/office/drawing/2014/main" id="{707BBF06-59F4-48B4-9E92-D3A65F9B827D}"/>
            </a:ext>
          </a:extLst>
        </xdr:cNvPr>
        <xdr:cNvSpPr txBox="1"/>
      </xdr:nvSpPr>
      <xdr:spPr>
        <a:xfrm>
          <a:off x="12465050" y="470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74930</xdr:rowOff>
    </xdr:from>
    <xdr:ext cx="469265" cy="258445"/>
    <xdr:sp macro="" textlink="">
      <xdr:nvSpPr>
        <xdr:cNvPr id="156" name="n_2aveValue債務償還比率">
          <a:extLst>
            <a:ext uri="{FF2B5EF4-FFF2-40B4-BE49-F238E27FC236}">
              <a16:creationId xmlns:a16="http://schemas.microsoft.com/office/drawing/2014/main" id="{208711A9-5956-47FD-9D29-88487E692183}"/>
            </a:ext>
          </a:extLst>
        </xdr:cNvPr>
        <xdr:cNvSpPr txBox="1"/>
      </xdr:nvSpPr>
      <xdr:spPr>
        <a:xfrm>
          <a:off x="11788775" y="4932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49530</xdr:rowOff>
    </xdr:from>
    <xdr:ext cx="469265" cy="259080"/>
    <xdr:sp macro="" textlink="">
      <xdr:nvSpPr>
        <xdr:cNvPr id="157" name="n_3aveValue債務償還比率">
          <a:extLst>
            <a:ext uri="{FF2B5EF4-FFF2-40B4-BE49-F238E27FC236}">
              <a16:creationId xmlns:a16="http://schemas.microsoft.com/office/drawing/2014/main" id="{AD27FC5C-E636-49D1-8FB2-CE5EBB8202CA}"/>
            </a:ext>
          </a:extLst>
        </xdr:cNvPr>
        <xdr:cNvSpPr txBox="1"/>
      </xdr:nvSpPr>
      <xdr:spPr>
        <a:xfrm>
          <a:off x="11102975" y="490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56515</xdr:rowOff>
    </xdr:from>
    <xdr:ext cx="469265" cy="258445"/>
    <xdr:sp macro="" textlink="">
      <xdr:nvSpPr>
        <xdr:cNvPr id="158" name="n_4aveValue債務償還比率">
          <a:extLst>
            <a:ext uri="{FF2B5EF4-FFF2-40B4-BE49-F238E27FC236}">
              <a16:creationId xmlns:a16="http://schemas.microsoft.com/office/drawing/2014/main" id="{B9E1276B-C9C2-44B4-A289-807B76887138}"/>
            </a:ext>
          </a:extLst>
        </xdr:cNvPr>
        <xdr:cNvSpPr txBox="1"/>
      </xdr:nvSpPr>
      <xdr:spPr>
        <a:xfrm>
          <a:off x="10417175" y="4914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58420</xdr:rowOff>
    </xdr:from>
    <xdr:ext cx="469265" cy="259080"/>
    <xdr:sp macro="" textlink="">
      <xdr:nvSpPr>
        <xdr:cNvPr id="159" name="n_1mainValue債務償還比率">
          <a:extLst>
            <a:ext uri="{FF2B5EF4-FFF2-40B4-BE49-F238E27FC236}">
              <a16:creationId xmlns:a16="http://schemas.microsoft.com/office/drawing/2014/main" id="{C4789CCF-9B3D-4CBA-96A2-B6095EF91105}"/>
            </a:ext>
          </a:extLst>
        </xdr:cNvPr>
        <xdr:cNvSpPr txBox="1"/>
      </xdr:nvSpPr>
      <xdr:spPr>
        <a:xfrm>
          <a:off x="12465050" y="5401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17780</xdr:rowOff>
    </xdr:from>
    <xdr:ext cx="469265" cy="258445"/>
    <xdr:sp macro="" textlink="">
      <xdr:nvSpPr>
        <xdr:cNvPr id="160" name="n_2mainValue債務償還比率">
          <a:extLst>
            <a:ext uri="{FF2B5EF4-FFF2-40B4-BE49-F238E27FC236}">
              <a16:creationId xmlns:a16="http://schemas.microsoft.com/office/drawing/2014/main" id="{2192BDBB-47DB-4751-A4E3-853845EA8439}"/>
            </a:ext>
          </a:extLst>
        </xdr:cNvPr>
        <xdr:cNvSpPr txBox="1"/>
      </xdr:nvSpPr>
      <xdr:spPr>
        <a:xfrm>
          <a:off x="11788775" y="5523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146685</xdr:rowOff>
    </xdr:from>
    <xdr:ext cx="469265" cy="258445"/>
    <xdr:sp macro="" textlink="">
      <xdr:nvSpPr>
        <xdr:cNvPr id="161" name="n_3mainValue債務償還比率">
          <a:extLst>
            <a:ext uri="{FF2B5EF4-FFF2-40B4-BE49-F238E27FC236}">
              <a16:creationId xmlns:a16="http://schemas.microsoft.com/office/drawing/2014/main" id="{EB14704B-3D93-4352-805B-6E6EE11A9B7E}"/>
            </a:ext>
          </a:extLst>
        </xdr:cNvPr>
        <xdr:cNvSpPr txBox="1"/>
      </xdr:nvSpPr>
      <xdr:spPr>
        <a:xfrm>
          <a:off x="11102975" y="5487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157480</xdr:rowOff>
    </xdr:from>
    <xdr:ext cx="469265" cy="258445"/>
    <xdr:sp macro="" textlink="">
      <xdr:nvSpPr>
        <xdr:cNvPr id="162" name="n_4mainValue債務償還比率">
          <a:extLst>
            <a:ext uri="{FF2B5EF4-FFF2-40B4-BE49-F238E27FC236}">
              <a16:creationId xmlns:a16="http://schemas.microsoft.com/office/drawing/2014/main" id="{13C70F18-2E82-4E6F-9EA5-0A963A4271A1}"/>
            </a:ext>
          </a:extLst>
        </xdr:cNvPr>
        <xdr:cNvSpPr txBox="1"/>
      </xdr:nvSpPr>
      <xdr:spPr>
        <a:xfrm>
          <a:off x="10417175"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7F63BC7-BB5F-46D1-A19B-E23F438C834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9BD8904D-F00B-415A-8363-C43AB67A499D}"/>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38045F35-0E1D-4025-B85A-11FA336EBB63}"/>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4515679A-DC5F-4DC3-906C-5114985E2099}"/>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7C666A98-1102-4A4F-B7CD-DE15F8175586}"/>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BEAC56B9-6BA7-47B5-9DDD-FF5E3C1D72A6}"/>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1D7E4F-0FFE-4DC4-8B3C-81ABFF7B7ACC}"/>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7AA3AC-616E-45E5-A494-9F6507F0F21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5FBE3D-DDAC-4F91-8D4B-CC78788B09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73AD26-8C4A-4EE4-86F1-32F823A93A7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03AE6E-35CE-45BE-A630-3F6339F7CC2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77E9A7-C017-4DEB-8941-9DC12ECB817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0D6CAA-D689-4679-B875-C5FAA61C75A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836485-F6C1-4799-897A-B76BCEEAF51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BD249E-EB2E-4F07-AA4F-C7339DE3BBB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78788C-052D-430C-9A5F-3FEB77A9E1E9}"/>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12A8E9-DFDC-4431-8005-EEF2B6FE9410}"/>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546D22-F14F-4DA8-A309-A419C41B55EE}"/>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FD7F55-7D75-4CDD-A6E0-A6B42E0B5582}"/>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AD2BCA-9CFD-43D5-A864-ECDA1B01AE6A}"/>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B6D843-4B57-4017-B64A-DBD72DCB3BBF}"/>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66BA7D-E3CF-49D2-B20A-D1EBB1EA4D97}"/>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9830DB-F07A-4B23-A7C4-214128B8BEF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8E43D6-10C8-47A2-BA81-6B2D009CAC0F}"/>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715E60-A99D-45B2-8086-12BDBCB83420}"/>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4011DE-2673-495E-B107-B1E7DD38A9E1}"/>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2A0B3F-F11A-4C20-8CC2-4174AABF8DF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B3B7B6-1A79-42ED-A773-D7BAA4BF0E9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315F7B-1574-4919-8A64-5A9E5B661B9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D957D6-9F3E-4742-BD54-3A5559CE410C}"/>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04DF99-308D-4693-8EEC-54EF42CE9B2C}"/>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9157B1-DA52-4B19-BE23-279834DC1D03}"/>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D09886-3810-4A64-B150-9ACCB7B1B8E2}"/>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BB9EF0C1-17E0-4EEF-827B-9CBA54A90053}"/>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84865FD-792D-44C4-B836-E857984016DD}"/>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E62A1FF-44AF-4FDA-B7F5-B4463A771804}"/>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8FFF0089-B783-4354-A4BC-695EC655DF78}"/>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BD5C4C-3E2B-4C20-8BFE-879C7906999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99E45B-2B00-4705-B0F0-401B68634DEA}"/>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D8BF33-A447-49E6-AA8B-E678C324462A}"/>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B07CB6-397A-4CE8-A5E5-A7F2A8196F2D}"/>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48B539-8195-47EF-A44A-E3638DCAD3F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7720F1-A340-4A17-B37F-D3C82A8963B2}"/>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D69509-3087-47B4-B418-F482125797D5}"/>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A0B682-52C7-4CC2-AFA8-4BE4E60CFE9C}"/>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DB6114E1-A881-46E7-B0CC-0859A808B3EB}"/>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D91816-A552-4116-AB9D-19ECB4148D50}"/>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807F08CD-0EF0-4B1D-8A2F-3D0C2E5EC214}"/>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45D5AC-EC3E-4EF8-93CF-6D71D9BEACA2}"/>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FE689E35-BB1C-4457-A134-0D8B64030C83}"/>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CB4468-EC88-401F-B13E-A79577D24FE0}"/>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C64473B7-FE79-4B5A-AFEB-846440C911C1}"/>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726D34-C6B7-4B6B-9829-ACEE0A4B50B8}"/>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8C52A2A3-4B42-4EA3-A0BD-984031C51426}"/>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3C8DC9-F50F-4416-9445-111BCC5D57BE}"/>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798320BB-CDDD-4F6A-80BE-39D603C17C99}"/>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09D9E4-4EE8-4687-AC37-FF9AA79BEC7F}"/>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FD303CF5-9C08-4007-B27D-D2A897BE830A}"/>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08C8D6-AF81-42DD-A6AA-A92F3F7552CE}"/>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FBB44641-7650-40D4-9295-6D7B86EDA621}"/>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3285C3-A480-4C2F-A4A1-0CD58EDFA575}"/>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3B34A1E-5D63-448A-B1A9-946C05D3BC11}"/>
            </a:ext>
          </a:extLst>
        </xdr:cNvPr>
        <xdr:cNvCxnSpPr/>
      </xdr:nvCxnSpPr>
      <xdr:spPr>
        <a:xfrm flipV="1">
          <a:off x="4180840" y="553148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6350</xdr:rowOff>
    </xdr:from>
    <xdr:ext cx="405130" cy="258445"/>
    <xdr:sp macro="" textlink="">
      <xdr:nvSpPr>
        <xdr:cNvPr id="58" name="【道路】&#10;有形固定資産減価償却率最小値テキスト">
          <a:extLst>
            <a:ext uri="{FF2B5EF4-FFF2-40B4-BE49-F238E27FC236}">
              <a16:creationId xmlns:a16="http://schemas.microsoft.com/office/drawing/2014/main" id="{903F1B0D-47A0-443E-A655-E727DF331DCC}"/>
            </a:ext>
          </a:extLst>
        </xdr:cNvPr>
        <xdr:cNvSpPr txBox="1"/>
      </xdr:nvSpPr>
      <xdr:spPr>
        <a:xfrm>
          <a:off x="4219575" y="6810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CA9C647C-E209-4052-BA99-6B4D12072DD6}"/>
            </a:ext>
          </a:extLst>
        </xdr:cNvPr>
        <xdr:cNvCxnSpPr/>
      </xdr:nvCxnSpPr>
      <xdr:spPr>
        <a:xfrm>
          <a:off x="4105275" y="6802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140970</xdr:rowOff>
    </xdr:from>
    <xdr:ext cx="405130" cy="259080"/>
    <xdr:sp macro="" textlink="">
      <xdr:nvSpPr>
        <xdr:cNvPr id="60" name="【道路】&#10;有形固定資産減価償却率最大値テキスト">
          <a:extLst>
            <a:ext uri="{FF2B5EF4-FFF2-40B4-BE49-F238E27FC236}">
              <a16:creationId xmlns:a16="http://schemas.microsoft.com/office/drawing/2014/main" id="{25C133A9-0785-4DAB-90B0-98AD0153C8AF}"/>
            </a:ext>
          </a:extLst>
        </xdr:cNvPr>
        <xdr:cNvSpPr txBox="1"/>
      </xdr:nvSpPr>
      <xdr:spPr>
        <a:xfrm>
          <a:off x="4219575" y="53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D24C76AB-C5DC-4E98-9E92-B00AF89B8425}"/>
            </a:ext>
          </a:extLst>
        </xdr:cNvPr>
        <xdr:cNvCxnSpPr/>
      </xdr:nvCxnSpPr>
      <xdr:spPr>
        <a:xfrm>
          <a:off x="4105275" y="5531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a:extLst>
            <a:ext uri="{FF2B5EF4-FFF2-40B4-BE49-F238E27FC236}">
              <a16:creationId xmlns:a16="http://schemas.microsoft.com/office/drawing/2014/main" id="{AA9A6A8E-570A-4B4A-8A72-F5DBA491E41D}"/>
            </a:ext>
          </a:extLst>
        </xdr:cNvPr>
        <xdr:cNvSpPr txBox="1"/>
      </xdr:nvSpPr>
      <xdr:spPr>
        <a:xfrm>
          <a:off x="4219575" y="615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82CA1CF-9AE8-444B-950A-83D5E4723E24}"/>
            </a:ext>
          </a:extLst>
        </xdr:cNvPr>
        <xdr:cNvSpPr/>
      </xdr:nvSpPr>
      <xdr:spPr>
        <a:xfrm>
          <a:off x="4124325" y="6160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73E5C35B-C7EF-4231-8993-725E07D48891}"/>
            </a:ext>
          </a:extLst>
        </xdr:cNvPr>
        <xdr:cNvSpPr/>
      </xdr:nvSpPr>
      <xdr:spPr>
        <a:xfrm>
          <a:off x="3381375" y="614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4A9B6CB9-5A01-42F0-8B59-D5C6720ADE58}"/>
            </a:ext>
          </a:extLst>
        </xdr:cNvPr>
        <xdr:cNvSpPr/>
      </xdr:nvSpPr>
      <xdr:spPr>
        <a:xfrm>
          <a:off x="2571750" y="6135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340A1C24-1756-4CB6-BFE1-0A75FCAC807D}"/>
            </a:ext>
          </a:extLst>
        </xdr:cNvPr>
        <xdr:cNvSpPr/>
      </xdr:nvSpPr>
      <xdr:spPr>
        <a:xfrm>
          <a:off x="1781175" y="6055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75F76CD0-FF03-4721-BD11-A109F4FBA942}"/>
            </a:ext>
          </a:extLst>
        </xdr:cNvPr>
        <xdr:cNvSpPr/>
      </xdr:nvSpPr>
      <xdr:spPr>
        <a:xfrm>
          <a:off x="981075" y="602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D9FA95CA-AD75-47C7-9866-254178DA58EF}"/>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A9AFBD9-88FA-4163-AAFF-3E7B4EA75BDC}"/>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F2E2C12A-3A8A-4F72-8E6F-08000740CBF9}"/>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1E28EA3E-1412-43A0-A926-E58CEC980D19}"/>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B703F8B-DD48-42AE-962B-7CAA27727A90}"/>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F17FF79C-68E9-4EEE-8835-69DC7084E818}"/>
            </a:ext>
          </a:extLst>
        </xdr:cNvPr>
        <xdr:cNvSpPr/>
      </xdr:nvSpPr>
      <xdr:spPr>
        <a:xfrm>
          <a:off x="4124325" y="6021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55880</xdr:rowOff>
    </xdr:from>
    <xdr:ext cx="405130" cy="259080"/>
    <xdr:sp macro="" textlink="">
      <xdr:nvSpPr>
        <xdr:cNvPr id="74" name="【道路】&#10;有形固定資産減価償却率該当値テキスト">
          <a:extLst>
            <a:ext uri="{FF2B5EF4-FFF2-40B4-BE49-F238E27FC236}">
              <a16:creationId xmlns:a16="http://schemas.microsoft.com/office/drawing/2014/main" id="{EF39E02B-E4EF-470E-98DB-919D57040074}"/>
            </a:ext>
          </a:extLst>
        </xdr:cNvPr>
        <xdr:cNvSpPr txBox="1"/>
      </xdr:nvSpPr>
      <xdr:spPr>
        <a:xfrm>
          <a:off x="4219575" y="588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a:extLst>
            <a:ext uri="{FF2B5EF4-FFF2-40B4-BE49-F238E27FC236}">
              <a16:creationId xmlns:a16="http://schemas.microsoft.com/office/drawing/2014/main" id="{DDF46FB2-709E-42BE-A023-5A05A54A2A8D}"/>
            </a:ext>
          </a:extLst>
        </xdr:cNvPr>
        <xdr:cNvSpPr/>
      </xdr:nvSpPr>
      <xdr:spPr>
        <a:xfrm>
          <a:off x="3381375" y="5991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52070</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89B75542-CC8E-4C50-A53C-4F8E7597E82B}"/>
            </a:ext>
          </a:extLst>
        </xdr:cNvPr>
        <xdr:cNvCxnSpPr/>
      </xdr:nvCxnSpPr>
      <xdr:spPr>
        <a:xfrm>
          <a:off x="3429000" y="6040120"/>
          <a:ext cx="7524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41C6EBCB-BE8D-40BF-A2FE-4AE877E2398B}"/>
            </a:ext>
          </a:extLst>
        </xdr:cNvPr>
        <xdr:cNvSpPr/>
      </xdr:nvSpPr>
      <xdr:spPr>
        <a:xfrm>
          <a:off x="2571750" y="5974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52070</xdr:rowOff>
    </xdr:to>
    <xdr:cxnSp macro="">
      <xdr:nvCxnSpPr>
        <xdr:cNvPr id="78" name="直線コネクタ 77">
          <a:extLst>
            <a:ext uri="{FF2B5EF4-FFF2-40B4-BE49-F238E27FC236}">
              <a16:creationId xmlns:a16="http://schemas.microsoft.com/office/drawing/2014/main" id="{3C3CAF3E-BCA8-4A08-8E84-A6DAABC64173}"/>
            </a:ext>
          </a:extLst>
        </xdr:cNvPr>
        <xdr:cNvCxnSpPr/>
      </xdr:nvCxnSpPr>
      <xdr:spPr>
        <a:xfrm>
          <a:off x="2619375" y="601218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a:extLst>
            <a:ext uri="{FF2B5EF4-FFF2-40B4-BE49-F238E27FC236}">
              <a16:creationId xmlns:a16="http://schemas.microsoft.com/office/drawing/2014/main" id="{4C40BA58-7227-4E9A-8B9E-DC82291AAF39}"/>
            </a:ext>
          </a:extLst>
        </xdr:cNvPr>
        <xdr:cNvSpPr/>
      </xdr:nvSpPr>
      <xdr:spPr>
        <a:xfrm>
          <a:off x="1781175" y="5953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A8E588DC-BDBA-482B-98F3-434EA97B503E}"/>
            </a:ext>
          </a:extLst>
        </xdr:cNvPr>
        <xdr:cNvCxnSpPr/>
      </xdr:nvCxnSpPr>
      <xdr:spPr>
        <a:xfrm>
          <a:off x="1828800" y="5991225"/>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CFBD46B0-B434-407F-8D10-D23B4F22624D}"/>
            </a:ext>
          </a:extLst>
        </xdr:cNvPr>
        <xdr:cNvSpPr/>
      </xdr:nvSpPr>
      <xdr:spPr>
        <a:xfrm>
          <a:off x="981075" y="59143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0</xdr:rowOff>
    </xdr:to>
    <xdr:cxnSp macro="">
      <xdr:nvCxnSpPr>
        <xdr:cNvPr id="82" name="直線コネクタ 81">
          <a:extLst>
            <a:ext uri="{FF2B5EF4-FFF2-40B4-BE49-F238E27FC236}">
              <a16:creationId xmlns:a16="http://schemas.microsoft.com/office/drawing/2014/main" id="{3673A11B-DDBE-42A2-887D-99FA5D6AEC97}"/>
            </a:ext>
          </a:extLst>
        </xdr:cNvPr>
        <xdr:cNvCxnSpPr/>
      </xdr:nvCxnSpPr>
      <xdr:spPr>
        <a:xfrm>
          <a:off x="1028700" y="597154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70485</xdr:rowOff>
    </xdr:from>
    <xdr:ext cx="405130" cy="259080"/>
    <xdr:sp macro="" textlink="">
      <xdr:nvSpPr>
        <xdr:cNvPr id="83" name="n_1aveValue【道路】&#10;有形固定資産減価償却率">
          <a:extLst>
            <a:ext uri="{FF2B5EF4-FFF2-40B4-BE49-F238E27FC236}">
              <a16:creationId xmlns:a16="http://schemas.microsoft.com/office/drawing/2014/main" id="{51D1DDF5-734B-4D71-9A22-1D4D5B4D2A16}"/>
            </a:ext>
          </a:extLst>
        </xdr:cNvPr>
        <xdr:cNvSpPr txBox="1"/>
      </xdr:nvSpPr>
      <xdr:spPr>
        <a:xfrm>
          <a:off x="3239135"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68580</xdr:rowOff>
    </xdr:from>
    <xdr:ext cx="404495" cy="259080"/>
    <xdr:sp macro="" textlink="">
      <xdr:nvSpPr>
        <xdr:cNvPr id="84" name="n_2aveValue【道路】&#10;有形固定資産減価償却率">
          <a:extLst>
            <a:ext uri="{FF2B5EF4-FFF2-40B4-BE49-F238E27FC236}">
              <a16:creationId xmlns:a16="http://schemas.microsoft.com/office/drawing/2014/main" id="{F7452AD6-6ABF-463E-A516-C1A6F26EF311}"/>
            </a:ext>
          </a:extLst>
        </xdr:cNvPr>
        <xdr:cNvSpPr txBox="1"/>
      </xdr:nvSpPr>
      <xdr:spPr>
        <a:xfrm>
          <a:off x="2439035" y="621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154940</xdr:rowOff>
    </xdr:from>
    <xdr:ext cx="404495" cy="258445"/>
    <xdr:sp macro="" textlink="">
      <xdr:nvSpPr>
        <xdr:cNvPr id="85" name="n_3aveValue【道路】&#10;有形固定資産減価償却率">
          <a:extLst>
            <a:ext uri="{FF2B5EF4-FFF2-40B4-BE49-F238E27FC236}">
              <a16:creationId xmlns:a16="http://schemas.microsoft.com/office/drawing/2014/main" id="{FFD4E348-5614-49D9-8E46-5CA0CAE07071}"/>
            </a:ext>
          </a:extLst>
        </xdr:cNvPr>
        <xdr:cNvSpPr txBox="1"/>
      </xdr:nvSpPr>
      <xdr:spPr>
        <a:xfrm>
          <a:off x="1648460"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125730</xdr:rowOff>
    </xdr:from>
    <xdr:ext cx="404495" cy="259080"/>
    <xdr:sp macro="" textlink="">
      <xdr:nvSpPr>
        <xdr:cNvPr id="86" name="n_4aveValue【道路】&#10;有形固定資産減価償却率">
          <a:extLst>
            <a:ext uri="{FF2B5EF4-FFF2-40B4-BE49-F238E27FC236}">
              <a16:creationId xmlns:a16="http://schemas.microsoft.com/office/drawing/2014/main" id="{65DC026C-FC71-49CF-8D14-7B93C9E15224}"/>
            </a:ext>
          </a:extLst>
        </xdr:cNvPr>
        <xdr:cNvSpPr txBox="1"/>
      </xdr:nvSpPr>
      <xdr:spPr>
        <a:xfrm>
          <a:off x="848360" y="6113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118745</xdr:rowOff>
    </xdr:from>
    <xdr:ext cx="405130" cy="259080"/>
    <xdr:sp macro="" textlink="">
      <xdr:nvSpPr>
        <xdr:cNvPr id="87" name="n_1mainValue【道路】&#10;有形固定資産減価償却率">
          <a:extLst>
            <a:ext uri="{FF2B5EF4-FFF2-40B4-BE49-F238E27FC236}">
              <a16:creationId xmlns:a16="http://schemas.microsoft.com/office/drawing/2014/main" id="{3D9CE0F8-8FCD-4E7C-B356-ED8D7249AC90}"/>
            </a:ext>
          </a:extLst>
        </xdr:cNvPr>
        <xdr:cNvSpPr txBox="1"/>
      </xdr:nvSpPr>
      <xdr:spPr>
        <a:xfrm>
          <a:off x="3239135" y="5789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88265</xdr:rowOff>
    </xdr:from>
    <xdr:ext cx="404495" cy="258445"/>
    <xdr:sp macro="" textlink="">
      <xdr:nvSpPr>
        <xdr:cNvPr id="88" name="n_2mainValue【道路】&#10;有形固定資産減価償却率">
          <a:extLst>
            <a:ext uri="{FF2B5EF4-FFF2-40B4-BE49-F238E27FC236}">
              <a16:creationId xmlns:a16="http://schemas.microsoft.com/office/drawing/2014/main" id="{F4BB9FBF-7C8C-431F-AE7A-6FB006675307}"/>
            </a:ext>
          </a:extLst>
        </xdr:cNvPr>
        <xdr:cNvSpPr txBox="1"/>
      </xdr:nvSpPr>
      <xdr:spPr>
        <a:xfrm>
          <a:off x="2439035" y="5752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67310</xdr:rowOff>
    </xdr:from>
    <xdr:ext cx="404495" cy="259080"/>
    <xdr:sp macro="" textlink="">
      <xdr:nvSpPr>
        <xdr:cNvPr id="89" name="n_3mainValue【道路】&#10;有形固定資産減価償却率">
          <a:extLst>
            <a:ext uri="{FF2B5EF4-FFF2-40B4-BE49-F238E27FC236}">
              <a16:creationId xmlns:a16="http://schemas.microsoft.com/office/drawing/2014/main" id="{481C39D5-7D4C-4B84-BF7E-74C849F3E079}"/>
            </a:ext>
          </a:extLst>
        </xdr:cNvPr>
        <xdr:cNvSpPr txBox="1"/>
      </xdr:nvSpPr>
      <xdr:spPr>
        <a:xfrm>
          <a:off x="1648460" y="5731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34925</xdr:rowOff>
    </xdr:from>
    <xdr:ext cx="404495" cy="259080"/>
    <xdr:sp macro="" textlink="">
      <xdr:nvSpPr>
        <xdr:cNvPr id="90" name="n_4mainValue【道路】&#10;有形固定資産減価償却率">
          <a:extLst>
            <a:ext uri="{FF2B5EF4-FFF2-40B4-BE49-F238E27FC236}">
              <a16:creationId xmlns:a16="http://schemas.microsoft.com/office/drawing/2014/main" id="{107F9593-0FB3-4352-9AE6-D5E5972E1E2E}"/>
            </a:ext>
          </a:extLst>
        </xdr:cNvPr>
        <xdr:cNvSpPr txBox="1"/>
      </xdr:nvSpPr>
      <xdr:spPr>
        <a:xfrm>
          <a:off x="848360" y="570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CACDD1-B930-4CCF-9795-1286797ED8B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382580-8151-47AD-BBBE-A2D537EC08EC}"/>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98E03E-B025-4F3F-A0C8-1806275DC1BD}"/>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C6EACFC-9741-41A9-94D4-FDE5528E5308}"/>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5F79DF-A776-463C-B49B-739BCAD36062}"/>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3ABB73-9A08-4759-8263-932F03BF77BF}"/>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9C9332F-570A-4A3A-ADA0-77E10BD2047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6E336D0-0706-4D18-A4AF-A6FA5D810ACC}"/>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34DC8652-7E71-4C6A-BBBE-3B2A5EEDCA61}"/>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E9131D-E7EC-48F0-8154-D8D489F4225A}"/>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23D813B-F8CA-4C78-A076-9EF808A5E7C5}"/>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314BD844-A75A-4527-B2B8-EFF2C49C442E}"/>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7901768-E2A8-4AB0-A13C-0DED2B33616E}"/>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8DB424E0-9D06-43C7-B1F5-B7A1BD4EB281}"/>
            </a:ext>
          </a:extLst>
        </xdr:cNvPr>
        <xdr:cNvSpPr txBox="1"/>
      </xdr:nvSpPr>
      <xdr:spPr>
        <a:xfrm>
          <a:off x="5478780" y="6341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CDDCCA4-A18A-45A4-BE44-5FB0E2A1B841}"/>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51A3C946-D51E-4001-B6BC-A16C8B414026}"/>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E4776A-10EE-4D3C-AD3A-11815B5F4C8D}"/>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E0C90E03-42C7-4572-89E2-9D5CB772FF48}"/>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560668-68F8-48C0-AE62-7FFA9CFF027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10" name="テキスト ボックス 109">
          <a:extLst>
            <a:ext uri="{FF2B5EF4-FFF2-40B4-BE49-F238E27FC236}">
              <a16:creationId xmlns:a16="http://schemas.microsoft.com/office/drawing/2014/main" id="{72AE588D-E22F-4D10-A32C-38E27642FDE9}"/>
            </a:ext>
          </a:extLst>
        </xdr:cNvPr>
        <xdr:cNvSpPr txBox="1"/>
      </xdr:nvSpPr>
      <xdr:spPr>
        <a:xfrm>
          <a:off x="5478780" y="52647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2A0EE9E-B359-45FB-A285-E09945E6FC4A}"/>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82AAC697-840C-45AB-AC58-4AB20FEE9BCE}"/>
            </a:ext>
          </a:extLst>
        </xdr:cNvPr>
        <xdr:cNvSpPr txBox="1"/>
      </xdr:nvSpPr>
      <xdr:spPr>
        <a:xfrm>
          <a:off x="54209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8161EDC-70D2-4556-8A0A-46B7CEE8C6E8}"/>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153670</xdr:rowOff>
    </xdr:from>
    <xdr:to>
      <xdr:col>54</xdr:col>
      <xdr:colOff>189865</xdr:colOff>
      <xdr:row>41</xdr:row>
      <xdr:rowOff>17780</xdr:rowOff>
    </xdr:to>
    <xdr:cxnSp macro="">
      <xdr:nvCxnSpPr>
        <xdr:cNvPr id="114" name="直線コネクタ 113">
          <a:extLst>
            <a:ext uri="{FF2B5EF4-FFF2-40B4-BE49-F238E27FC236}">
              <a16:creationId xmlns:a16="http://schemas.microsoft.com/office/drawing/2014/main" id="{18DDBE73-9F49-4ABC-A690-C4CD5E860A1C}"/>
            </a:ext>
          </a:extLst>
        </xdr:cNvPr>
        <xdr:cNvCxnSpPr/>
      </xdr:nvCxnSpPr>
      <xdr:spPr>
        <a:xfrm flipV="1">
          <a:off x="9429115" y="533527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20955</xdr:rowOff>
    </xdr:from>
    <xdr:ext cx="534670" cy="258445"/>
    <xdr:sp macro="" textlink="">
      <xdr:nvSpPr>
        <xdr:cNvPr id="115" name="【道路】&#10;一人当たり延長最小値テキスト">
          <a:extLst>
            <a:ext uri="{FF2B5EF4-FFF2-40B4-BE49-F238E27FC236}">
              <a16:creationId xmlns:a16="http://schemas.microsoft.com/office/drawing/2014/main" id="{4263D7D2-0354-4663-9DA5-5D18E9AAFDB6}"/>
            </a:ext>
          </a:extLst>
        </xdr:cNvPr>
        <xdr:cNvSpPr txBox="1"/>
      </xdr:nvSpPr>
      <xdr:spPr>
        <a:xfrm>
          <a:off x="9467850"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17780</xdr:rowOff>
    </xdr:from>
    <xdr:to>
      <xdr:col>55</xdr:col>
      <xdr:colOff>88900</xdr:colOff>
      <xdr:row>41</xdr:row>
      <xdr:rowOff>17780</xdr:rowOff>
    </xdr:to>
    <xdr:cxnSp macro="">
      <xdr:nvCxnSpPr>
        <xdr:cNvPr id="116" name="直線コネクタ 115">
          <a:extLst>
            <a:ext uri="{FF2B5EF4-FFF2-40B4-BE49-F238E27FC236}">
              <a16:creationId xmlns:a16="http://schemas.microsoft.com/office/drawing/2014/main" id="{F71DA4AE-B1AE-4D5B-9638-868FDAFAC2F3}"/>
            </a:ext>
          </a:extLst>
        </xdr:cNvPr>
        <xdr:cNvCxnSpPr/>
      </xdr:nvCxnSpPr>
      <xdr:spPr>
        <a:xfrm>
          <a:off x="9363075" y="66567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100330</xdr:rowOff>
    </xdr:from>
    <xdr:ext cx="534670" cy="258445"/>
    <xdr:sp macro="" textlink="">
      <xdr:nvSpPr>
        <xdr:cNvPr id="117" name="【道路】&#10;一人当たり延長最大値テキスト">
          <a:extLst>
            <a:ext uri="{FF2B5EF4-FFF2-40B4-BE49-F238E27FC236}">
              <a16:creationId xmlns:a16="http://schemas.microsoft.com/office/drawing/2014/main" id="{CED5AD8F-6E90-4E90-9B08-EC9879BA3671}"/>
            </a:ext>
          </a:extLst>
        </xdr:cNvPr>
        <xdr:cNvSpPr txBox="1"/>
      </xdr:nvSpPr>
      <xdr:spPr>
        <a:xfrm>
          <a:off x="9467850" y="512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153670</xdr:rowOff>
    </xdr:from>
    <xdr:to>
      <xdr:col>55</xdr:col>
      <xdr:colOff>88900</xdr:colOff>
      <xdr:row>32</xdr:row>
      <xdr:rowOff>153670</xdr:rowOff>
    </xdr:to>
    <xdr:cxnSp macro="">
      <xdr:nvCxnSpPr>
        <xdr:cNvPr id="118" name="直線コネクタ 117">
          <a:extLst>
            <a:ext uri="{FF2B5EF4-FFF2-40B4-BE49-F238E27FC236}">
              <a16:creationId xmlns:a16="http://schemas.microsoft.com/office/drawing/2014/main" id="{F2691FA7-BECA-4F24-A5DB-96CF53A095AE}"/>
            </a:ext>
          </a:extLst>
        </xdr:cNvPr>
        <xdr:cNvCxnSpPr/>
      </xdr:nvCxnSpPr>
      <xdr:spPr>
        <a:xfrm>
          <a:off x="9363075" y="53352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45085</xdr:rowOff>
    </xdr:from>
    <xdr:ext cx="534670" cy="258445"/>
    <xdr:sp macro="" textlink="">
      <xdr:nvSpPr>
        <xdr:cNvPr id="119" name="【道路】&#10;一人当たり延長平均値テキスト">
          <a:extLst>
            <a:ext uri="{FF2B5EF4-FFF2-40B4-BE49-F238E27FC236}">
              <a16:creationId xmlns:a16="http://schemas.microsoft.com/office/drawing/2014/main" id="{34F91B84-E6A9-47F7-9728-D313B2702DE7}"/>
            </a:ext>
          </a:extLst>
        </xdr:cNvPr>
        <xdr:cNvSpPr txBox="1"/>
      </xdr:nvSpPr>
      <xdr:spPr>
        <a:xfrm>
          <a:off x="9467850" y="6201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66675</xdr:rowOff>
    </xdr:from>
    <xdr:to>
      <xdr:col>55</xdr:col>
      <xdr:colOff>50800</xdr:colOff>
      <xdr:row>38</xdr:row>
      <xdr:rowOff>168275</xdr:rowOff>
    </xdr:to>
    <xdr:sp macro="" textlink="">
      <xdr:nvSpPr>
        <xdr:cNvPr id="120" name="フローチャート: 判断 119">
          <a:extLst>
            <a:ext uri="{FF2B5EF4-FFF2-40B4-BE49-F238E27FC236}">
              <a16:creationId xmlns:a16="http://schemas.microsoft.com/office/drawing/2014/main" id="{1A3EFA07-4BA7-4C08-B4A8-FA0E76BCF4D3}"/>
            </a:ext>
          </a:extLst>
        </xdr:cNvPr>
        <xdr:cNvSpPr/>
      </xdr:nvSpPr>
      <xdr:spPr>
        <a:xfrm>
          <a:off x="9401175" y="62166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A34BE376-7F99-4E15-9031-FCE57AE9D7F0}"/>
            </a:ext>
          </a:extLst>
        </xdr:cNvPr>
        <xdr:cNvSpPr/>
      </xdr:nvSpPr>
      <xdr:spPr>
        <a:xfrm>
          <a:off x="8639175" y="6236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90170</xdr:rowOff>
    </xdr:from>
    <xdr:to>
      <xdr:col>46</xdr:col>
      <xdr:colOff>38100</xdr:colOff>
      <xdr:row>39</xdr:row>
      <xdr:rowOff>20320</xdr:rowOff>
    </xdr:to>
    <xdr:sp macro="" textlink="">
      <xdr:nvSpPr>
        <xdr:cNvPr id="122" name="フローチャート: 判断 121">
          <a:extLst>
            <a:ext uri="{FF2B5EF4-FFF2-40B4-BE49-F238E27FC236}">
              <a16:creationId xmlns:a16="http://schemas.microsoft.com/office/drawing/2014/main" id="{B0EECE3F-FD7C-4B0A-B5AD-12864BE243C8}"/>
            </a:ext>
          </a:extLst>
        </xdr:cNvPr>
        <xdr:cNvSpPr/>
      </xdr:nvSpPr>
      <xdr:spPr>
        <a:xfrm>
          <a:off x="7839075" y="6240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106045</xdr:rowOff>
    </xdr:from>
    <xdr:to>
      <xdr:col>41</xdr:col>
      <xdr:colOff>101600</xdr:colOff>
      <xdr:row>39</xdr:row>
      <xdr:rowOff>36195</xdr:rowOff>
    </xdr:to>
    <xdr:sp macro="" textlink="">
      <xdr:nvSpPr>
        <xdr:cNvPr id="123" name="フローチャート: 判断 122">
          <a:extLst>
            <a:ext uri="{FF2B5EF4-FFF2-40B4-BE49-F238E27FC236}">
              <a16:creationId xmlns:a16="http://schemas.microsoft.com/office/drawing/2014/main" id="{A4FE65BE-31C6-4F0F-82B3-2598D1B1D15E}"/>
            </a:ext>
          </a:extLst>
        </xdr:cNvPr>
        <xdr:cNvSpPr/>
      </xdr:nvSpPr>
      <xdr:spPr>
        <a:xfrm>
          <a:off x="7029450" y="6256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118110</xdr:rowOff>
    </xdr:from>
    <xdr:to>
      <xdr:col>36</xdr:col>
      <xdr:colOff>165100</xdr:colOff>
      <xdr:row>39</xdr:row>
      <xdr:rowOff>48260</xdr:rowOff>
    </xdr:to>
    <xdr:sp macro="" textlink="">
      <xdr:nvSpPr>
        <xdr:cNvPr id="124" name="フローチャート: 判断 123">
          <a:extLst>
            <a:ext uri="{FF2B5EF4-FFF2-40B4-BE49-F238E27FC236}">
              <a16:creationId xmlns:a16="http://schemas.microsoft.com/office/drawing/2014/main" id="{8FD8060D-A2A9-42BD-A305-B63FCEFC046A}"/>
            </a:ext>
          </a:extLst>
        </xdr:cNvPr>
        <xdr:cNvSpPr/>
      </xdr:nvSpPr>
      <xdr:spPr>
        <a:xfrm>
          <a:off x="6238875" y="62744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68FB2E7D-43B3-4D62-B214-CB2F3F9D5B28}"/>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62ABBB9-E32B-409F-AE12-9FD266FE6C57}"/>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74883007-4780-4050-98C6-CF866794F487}"/>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A23419C-35F1-4ECC-B977-34AF56063820}"/>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776344C8-AA07-4DE7-8655-CFE545E41BFE}"/>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130" name="楕円 129">
          <a:extLst>
            <a:ext uri="{FF2B5EF4-FFF2-40B4-BE49-F238E27FC236}">
              <a16:creationId xmlns:a16="http://schemas.microsoft.com/office/drawing/2014/main" id="{C9A0F19F-89A5-45A8-9742-3D274AAEF95C}"/>
            </a:ext>
          </a:extLst>
        </xdr:cNvPr>
        <xdr:cNvSpPr/>
      </xdr:nvSpPr>
      <xdr:spPr>
        <a:xfrm>
          <a:off x="9401175" y="58604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57150</xdr:rowOff>
    </xdr:from>
    <xdr:ext cx="534670" cy="259080"/>
    <xdr:sp macro="" textlink="">
      <xdr:nvSpPr>
        <xdr:cNvPr id="131" name="【道路】&#10;一人当たり延長該当値テキスト">
          <a:extLst>
            <a:ext uri="{FF2B5EF4-FFF2-40B4-BE49-F238E27FC236}">
              <a16:creationId xmlns:a16="http://schemas.microsoft.com/office/drawing/2014/main" id="{A0117DBA-BB9F-499F-847E-DCC0AC072E71}"/>
            </a:ext>
          </a:extLst>
        </xdr:cNvPr>
        <xdr:cNvSpPr txBox="1"/>
      </xdr:nvSpPr>
      <xdr:spPr>
        <a:xfrm>
          <a:off x="9467850" y="572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58420</xdr:rowOff>
    </xdr:from>
    <xdr:to>
      <xdr:col>50</xdr:col>
      <xdr:colOff>165100</xdr:colOff>
      <xdr:row>36</xdr:row>
      <xdr:rowOff>160020</xdr:rowOff>
    </xdr:to>
    <xdr:sp macro="" textlink="">
      <xdr:nvSpPr>
        <xdr:cNvPr id="132" name="楕円 131">
          <a:extLst>
            <a:ext uri="{FF2B5EF4-FFF2-40B4-BE49-F238E27FC236}">
              <a16:creationId xmlns:a16="http://schemas.microsoft.com/office/drawing/2014/main" id="{AEA97F0C-CC6B-4C59-A582-97359DA5EE72}"/>
            </a:ext>
          </a:extLst>
        </xdr:cNvPr>
        <xdr:cNvSpPr/>
      </xdr:nvSpPr>
      <xdr:spPr>
        <a:xfrm>
          <a:off x="8639175" y="5887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85090</xdr:rowOff>
    </xdr:from>
    <xdr:to>
      <xdr:col>55</xdr:col>
      <xdr:colOff>0</xdr:colOff>
      <xdr:row>36</xdr:row>
      <xdr:rowOff>109220</xdr:rowOff>
    </xdr:to>
    <xdr:cxnSp macro="">
      <xdr:nvCxnSpPr>
        <xdr:cNvPr id="133" name="直線コネクタ 132">
          <a:extLst>
            <a:ext uri="{FF2B5EF4-FFF2-40B4-BE49-F238E27FC236}">
              <a16:creationId xmlns:a16="http://schemas.microsoft.com/office/drawing/2014/main" id="{37DB9661-8063-48E9-93CD-EF1061B06F8E}"/>
            </a:ext>
          </a:extLst>
        </xdr:cNvPr>
        <xdr:cNvCxnSpPr/>
      </xdr:nvCxnSpPr>
      <xdr:spPr>
        <a:xfrm flipV="1">
          <a:off x="8686800" y="5917565"/>
          <a:ext cx="742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79375</xdr:rowOff>
    </xdr:from>
    <xdr:to>
      <xdr:col>46</xdr:col>
      <xdr:colOff>38100</xdr:colOff>
      <xdr:row>37</xdr:row>
      <xdr:rowOff>9525</xdr:rowOff>
    </xdr:to>
    <xdr:sp macro="" textlink="">
      <xdr:nvSpPr>
        <xdr:cNvPr id="134" name="楕円 133">
          <a:extLst>
            <a:ext uri="{FF2B5EF4-FFF2-40B4-BE49-F238E27FC236}">
              <a16:creationId xmlns:a16="http://schemas.microsoft.com/office/drawing/2014/main" id="{A9A53243-5F7D-4B1C-BC20-2E840BEC2478}"/>
            </a:ext>
          </a:extLst>
        </xdr:cNvPr>
        <xdr:cNvSpPr/>
      </xdr:nvSpPr>
      <xdr:spPr>
        <a:xfrm>
          <a:off x="7839075" y="5911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130175</xdr:rowOff>
    </xdr:to>
    <xdr:cxnSp macro="">
      <xdr:nvCxnSpPr>
        <xdr:cNvPr id="135" name="直線コネクタ 134">
          <a:extLst>
            <a:ext uri="{FF2B5EF4-FFF2-40B4-BE49-F238E27FC236}">
              <a16:creationId xmlns:a16="http://schemas.microsoft.com/office/drawing/2014/main" id="{7B9974EC-F67A-4ACC-9996-3E7EEFBE08AB}"/>
            </a:ext>
          </a:extLst>
        </xdr:cNvPr>
        <xdr:cNvCxnSpPr/>
      </xdr:nvCxnSpPr>
      <xdr:spPr>
        <a:xfrm flipV="1">
          <a:off x="7886700" y="593534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100965</xdr:rowOff>
    </xdr:from>
    <xdr:to>
      <xdr:col>41</xdr:col>
      <xdr:colOff>101600</xdr:colOff>
      <xdr:row>37</xdr:row>
      <xdr:rowOff>31115</xdr:rowOff>
    </xdr:to>
    <xdr:sp macro="" textlink="">
      <xdr:nvSpPr>
        <xdr:cNvPr id="136" name="楕円 135">
          <a:extLst>
            <a:ext uri="{FF2B5EF4-FFF2-40B4-BE49-F238E27FC236}">
              <a16:creationId xmlns:a16="http://schemas.microsoft.com/office/drawing/2014/main" id="{FB38343C-21BC-4B4F-A3E3-2E7003A64E16}"/>
            </a:ext>
          </a:extLst>
        </xdr:cNvPr>
        <xdr:cNvSpPr/>
      </xdr:nvSpPr>
      <xdr:spPr>
        <a:xfrm>
          <a:off x="7029450" y="59334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130175</xdr:rowOff>
    </xdr:from>
    <xdr:to>
      <xdr:col>45</xdr:col>
      <xdr:colOff>177800</xdr:colOff>
      <xdr:row>36</xdr:row>
      <xdr:rowOff>151765</xdr:rowOff>
    </xdr:to>
    <xdr:cxnSp macro="">
      <xdr:nvCxnSpPr>
        <xdr:cNvPr id="137" name="直線コネクタ 136">
          <a:extLst>
            <a:ext uri="{FF2B5EF4-FFF2-40B4-BE49-F238E27FC236}">
              <a16:creationId xmlns:a16="http://schemas.microsoft.com/office/drawing/2014/main" id="{C1B6A7BE-1F03-482F-AF1A-87F346F63E3F}"/>
            </a:ext>
          </a:extLst>
        </xdr:cNvPr>
        <xdr:cNvCxnSpPr/>
      </xdr:nvCxnSpPr>
      <xdr:spPr>
        <a:xfrm flipV="1">
          <a:off x="7077075" y="595947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121285</xdr:rowOff>
    </xdr:from>
    <xdr:to>
      <xdr:col>36</xdr:col>
      <xdr:colOff>165100</xdr:colOff>
      <xdr:row>37</xdr:row>
      <xdr:rowOff>52070</xdr:rowOff>
    </xdr:to>
    <xdr:sp macro="" textlink="">
      <xdr:nvSpPr>
        <xdr:cNvPr id="138" name="楕円 137">
          <a:extLst>
            <a:ext uri="{FF2B5EF4-FFF2-40B4-BE49-F238E27FC236}">
              <a16:creationId xmlns:a16="http://schemas.microsoft.com/office/drawing/2014/main" id="{4B15BDD1-AC1F-4EEF-A8E2-B634DCB22E65}"/>
            </a:ext>
          </a:extLst>
        </xdr:cNvPr>
        <xdr:cNvSpPr/>
      </xdr:nvSpPr>
      <xdr:spPr>
        <a:xfrm>
          <a:off x="6238875" y="5953760"/>
          <a:ext cx="95250"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151765</xdr:rowOff>
    </xdr:from>
    <xdr:to>
      <xdr:col>41</xdr:col>
      <xdr:colOff>50800</xdr:colOff>
      <xdr:row>37</xdr:row>
      <xdr:rowOff>635</xdr:rowOff>
    </xdr:to>
    <xdr:cxnSp macro="">
      <xdr:nvCxnSpPr>
        <xdr:cNvPr id="139" name="直線コネクタ 138">
          <a:extLst>
            <a:ext uri="{FF2B5EF4-FFF2-40B4-BE49-F238E27FC236}">
              <a16:creationId xmlns:a16="http://schemas.microsoft.com/office/drawing/2014/main" id="{8C771604-D52C-4DC5-A964-9A823C14976B}"/>
            </a:ext>
          </a:extLst>
        </xdr:cNvPr>
        <xdr:cNvCxnSpPr/>
      </xdr:nvCxnSpPr>
      <xdr:spPr>
        <a:xfrm flipV="1">
          <a:off x="6286500" y="5981065"/>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7620</xdr:rowOff>
    </xdr:from>
    <xdr:ext cx="534670" cy="258445"/>
    <xdr:sp macro="" textlink="">
      <xdr:nvSpPr>
        <xdr:cNvPr id="140" name="n_1aveValue【道路】&#10;一人当たり延長">
          <a:extLst>
            <a:ext uri="{FF2B5EF4-FFF2-40B4-BE49-F238E27FC236}">
              <a16:creationId xmlns:a16="http://schemas.microsoft.com/office/drawing/2014/main" id="{718D0815-3670-43CC-A121-CEE9645A520F}"/>
            </a:ext>
          </a:extLst>
        </xdr:cNvPr>
        <xdr:cNvSpPr txBox="1"/>
      </xdr:nvSpPr>
      <xdr:spPr>
        <a:xfrm>
          <a:off x="8428990" y="6325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11430</xdr:rowOff>
    </xdr:from>
    <xdr:ext cx="534035" cy="259080"/>
    <xdr:sp macro="" textlink="">
      <xdr:nvSpPr>
        <xdr:cNvPr id="141" name="n_2aveValue【道路】&#10;一人当たり延長">
          <a:extLst>
            <a:ext uri="{FF2B5EF4-FFF2-40B4-BE49-F238E27FC236}">
              <a16:creationId xmlns:a16="http://schemas.microsoft.com/office/drawing/2014/main" id="{B36570C0-67B8-4A84-8EC4-7A90F3F9C384}"/>
            </a:ext>
          </a:extLst>
        </xdr:cNvPr>
        <xdr:cNvSpPr txBox="1"/>
      </xdr:nvSpPr>
      <xdr:spPr>
        <a:xfrm>
          <a:off x="7647940" y="632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27305</xdr:rowOff>
    </xdr:from>
    <xdr:ext cx="534035" cy="259080"/>
    <xdr:sp macro="" textlink="">
      <xdr:nvSpPr>
        <xdr:cNvPr id="142" name="n_3aveValue【道路】&#10;一人当たり延長">
          <a:extLst>
            <a:ext uri="{FF2B5EF4-FFF2-40B4-BE49-F238E27FC236}">
              <a16:creationId xmlns:a16="http://schemas.microsoft.com/office/drawing/2014/main" id="{9D7AEEC2-B414-4E4A-852F-67CF1070C7B9}"/>
            </a:ext>
          </a:extLst>
        </xdr:cNvPr>
        <xdr:cNvSpPr txBox="1"/>
      </xdr:nvSpPr>
      <xdr:spPr>
        <a:xfrm>
          <a:off x="6847840" y="634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39370</xdr:rowOff>
    </xdr:from>
    <xdr:ext cx="534035" cy="259080"/>
    <xdr:sp macro="" textlink="">
      <xdr:nvSpPr>
        <xdr:cNvPr id="143" name="n_4aveValue【道路】&#10;一人当たり延長">
          <a:extLst>
            <a:ext uri="{FF2B5EF4-FFF2-40B4-BE49-F238E27FC236}">
              <a16:creationId xmlns:a16="http://schemas.microsoft.com/office/drawing/2014/main" id="{5DCF4573-42BD-44E1-8A0E-DEA5E9F02318}"/>
            </a:ext>
          </a:extLst>
        </xdr:cNvPr>
        <xdr:cNvSpPr txBox="1"/>
      </xdr:nvSpPr>
      <xdr:spPr>
        <a:xfrm>
          <a:off x="6038215" y="6354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5080</xdr:rowOff>
    </xdr:from>
    <xdr:ext cx="534670" cy="259080"/>
    <xdr:sp macro="" textlink="">
      <xdr:nvSpPr>
        <xdr:cNvPr id="144" name="n_1mainValue【道路】&#10;一人当たり延長">
          <a:extLst>
            <a:ext uri="{FF2B5EF4-FFF2-40B4-BE49-F238E27FC236}">
              <a16:creationId xmlns:a16="http://schemas.microsoft.com/office/drawing/2014/main" id="{04E941E0-68BA-4331-84E9-1739BFDE5776}"/>
            </a:ext>
          </a:extLst>
        </xdr:cNvPr>
        <xdr:cNvSpPr txBox="1"/>
      </xdr:nvSpPr>
      <xdr:spPr>
        <a:xfrm>
          <a:off x="8428990" y="567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26035</xdr:rowOff>
    </xdr:from>
    <xdr:ext cx="534035" cy="259080"/>
    <xdr:sp macro="" textlink="">
      <xdr:nvSpPr>
        <xdr:cNvPr id="145" name="n_2mainValue【道路】&#10;一人当たり延長">
          <a:extLst>
            <a:ext uri="{FF2B5EF4-FFF2-40B4-BE49-F238E27FC236}">
              <a16:creationId xmlns:a16="http://schemas.microsoft.com/office/drawing/2014/main" id="{34CBD8A0-A393-470A-A6D5-D65148DAE6D4}"/>
            </a:ext>
          </a:extLst>
        </xdr:cNvPr>
        <xdr:cNvSpPr txBox="1"/>
      </xdr:nvSpPr>
      <xdr:spPr>
        <a:xfrm>
          <a:off x="7647940" y="569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47625</xdr:rowOff>
    </xdr:from>
    <xdr:ext cx="534035" cy="259080"/>
    <xdr:sp macro="" textlink="">
      <xdr:nvSpPr>
        <xdr:cNvPr id="146" name="n_3mainValue【道路】&#10;一人当たり延長">
          <a:extLst>
            <a:ext uri="{FF2B5EF4-FFF2-40B4-BE49-F238E27FC236}">
              <a16:creationId xmlns:a16="http://schemas.microsoft.com/office/drawing/2014/main" id="{E43809D9-69A6-4CA5-8CD6-A147C473EAD0}"/>
            </a:ext>
          </a:extLst>
        </xdr:cNvPr>
        <xdr:cNvSpPr txBox="1"/>
      </xdr:nvSpPr>
      <xdr:spPr>
        <a:xfrm>
          <a:off x="6847840" y="5711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67945</xdr:rowOff>
    </xdr:from>
    <xdr:ext cx="534035" cy="258445"/>
    <xdr:sp macro="" textlink="">
      <xdr:nvSpPr>
        <xdr:cNvPr id="147" name="n_4mainValue【道路】&#10;一人当たり延長">
          <a:extLst>
            <a:ext uri="{FF2B5EF4-FFF2-40B4-BE49-F238E27FC236}">
              <a16:creationId xmlns:a16="http://schemas.microsoft.com/office/drawing/2014/main" id="{6CA371D9-58CC-45D1-9966-D65C45A761DA}"/>
            </a:ext>
          </a:extLst>
        </xdr:cNvPr>
        <xdr:cNvSpPr txBox="1"/>
      </xdr:nvSpPr>
      <xdr:spPr>
        <a:xfrm>
          <a:off x="6038215" y="573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F759D6-13B2-45AC-B452-1CE38EE296D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103F066-76EE-463E-B546-6F2DD1DF112D}"/>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74ACC6-F49E-481C-80C4-810AEE3DF6D3}"/>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1077B60-1919-4909-B9C6-5CA978C33CA8}"/>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6A54804-55DC-4D27-9F74-C5709960441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D6DB7E8-25B7-4C7E-A187-C19E5664753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70780F-313B-4715-9A0B-29E4A825632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7303B7-7E01-4FB4-A7A7-32E768AD8F14}"/>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5A3D26B9-BA5E-4A8A-B4BA-166C3E3D8860}"/>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36EA077-5DCA-47D6-A020-5B53B694A6AC}"/>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674E32C8-1956-4088-8DB9-2A3D32BFC36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802CCE67-7383-415A-8EAD-15EAF578EA75}"/>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ED7AB0A8-6623-43D8-AB16-A253856B407D}"/>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469B636E-BBEA-4095-9987-17C80BA1B23D}"/>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546C80B3-18FC-40F2-BA55-987B6A3A6ADC}"/>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7750C297-E58C-42FC-A042-AE1BCA43B8D2}"/>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E4A1F8AE-20D8-4D05-B09E-1B58EC5E7A73}"/>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76A4B593-3354-424D-B3B7-19254143A8CC}"/>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16E42744-E06B-4EFD-8271-59031B42904C}"/>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7B08D38F-098F-41FD-B3FB-8BFBA47947FF}"/>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DB20950C-85FF-442F-A944-353DF2728F99}"/>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80368825-2DDB-42D2-8D81-63A7C1385652}"/>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7ED988C9-EB98-43E9-9472-A3A1F5F66A64}"/>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F814222-79AA-4E1B-9F37-1014CFC770D2}"/>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4E6D4C5-696E-4EEF-8671-62605F49B8FD}"/>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130810</xdr:rowOff>
    </xdr:from>
    <xdr:to>
      <xdr:col>24</xdr:col>
      <xdr:colOff>62865</xdr:colOff>
      <xdr:row>64</xdr:row>
      <xdr:rowOff>130810</xdr:rowOff>
    </xdr:to>
    <xdr:cxnSp macro="">
      <xdr:nvCxnSpPr>
        <xdr:cNvPr id="173" name="直線コネクタ 172">
          <a:extLst>
            <a:ext uri="{FF2B5EF4-FFF2-40B4-BE49-F238E27FC236}">
              <a16:creationId xmlns:a16="http://schemas.microsoft.com/office/drawing/2014/main" id="{8B65B3B9-9591-4C82-8CF9-BFB3BA686AF8}"/>
            </a:ext>
          </a:extLst>
        </xdr:cNvPr>
        <xdr:cNvCxnSpPr/>
      </xdr:nvCxnSpPr>
      <xdr:spPr>
        <a:xfrm flipV="1">
          <a:off x="4180840" y="903668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4" name="【橋りょう・トンネル】&#10;有形固定資産減価償却率最小値テキスト">
          <a:extLst>
            <a:ext uri="{FF2B5EF4-FFF2-40B4-BE49-F238E27FC236}">
              <a16:creationId xmlns:a16="http://schemas.microsoft.com/office/drawing/2014/main" id="{6400EFAF-8BA9-4A6D-9DC1-A08D9384731D}"/>
            </a:ext>
          </a:extLst>
        </xdr:cNvPr>
        <xdr:cNvSpPr txBox="1"/>
      </xdr:nvSpPr>
      <xdr:spPr>
        <a:xfrm>
          <a:off x="4219575" y="1049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5" name="直線コネクタ 174">
          <a:extLst>
            <a:ext uri="{FF2B5EF4-FFF2-40B4-BE49-F238E27FC236}">
              <a16:creationId xmlns:a16="http://schemas.microsoft.com/office/drawing/2014/main" id="{A60EAA62-5671-4BEA-A053-2A0D896192D6}"/>
            </a:ext>
          </a:extLst>
        </xdr:cNvPr>
        <xdr:cNvCxnSpPr/>
      </xdr:nvCxnSpPr>
      <xdr:spPr>
        <a:xfrm>
          <a:off x="4105275" y="1049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77470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463E05F0-4C4D-4980-AEA3-A730A5F68915}"/>
            </a:ext>
          </a:extLst>
        </xdr:cNvPr>
        <xdr:cNvSpPr txBox="1"/>
      </xdr:nvSpPr>
      <xdr:spPr>
        <a:xfrm>
          <a:off x="4219575" y="882142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130810</xdr:rowOff>
    </xdr:from>
    <xdr:to>
      <xdr:col>24</xdr:col>
      <xdr:colOff>152400</xdr:colOff>
      <xdr:row>55</xdr:row>
      <xdr:rowOff>130810</xdr:rowOff>
    </xdr:to>
    <xdr:cxnSp macro="">
      <xdr:nvCxnSpPr>
        <xdr:cNvPr id="177" name="直線コネクタ 176">
          <a:extLst>
            <a:ext uri="{FF2B5EF4-FFF2-40B4-BE49-F238E27FC236}">
              <a16:creationId xmlns:a16="http://schemas.microsoft.com/office/drawing/2014/main" id="{609F6A5B-A3C7-4DC7-B611-A311CD79ED65}"/>
            </a:ext>
          </a:extLst>
        </xdr:cNvPr>
        <xdr:cNvCxnSpPr/>
      </xdr:nvCxnSpPr>
      <xdr:spPr>
        <a:xfrm>
          <a:off x="4105275" y="903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146685</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B7EC7F09-DDB0-4083-ACC7-A9853F21599B}"/>
            </a:ext>
          </a:extLst>
        </xdr:cNvPr>
        <xdr:cNvSpPr txBox="1"/>
      </xdr:nvSpPr>
      <xdr:spPr>
        <a:xfrm>
          <a:off x="4219575" y="9859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79" name="フローチャート: 判断 178">
          <a:extLst>
            <a:ext uri="{FF2B5EF4-FFF2-40B4-BE49-F238E27FC236}">
              <a16:creationId xmlns:a16="http://schemas.microsoft.com/office/drawing/2014/main" id="{FBFD4EA4-AE53-41F6-8D13-F706E6B1C3CE}"/>
            </a:ext>
          </a:extLst>
        </xdr:cNvPr>
        <xdr:cNvSpPr/>
      </xdr:nvSpPr>
      <xdr:spPr>
        <a:xfrm>
          <a:off x="4124325" y="9874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B28E7E56-CA6B-427F-AFF1-30582F8C4174}"/>
            </a:ext>
          </a:extLst>
        </xdr:cNvPr>
        <xdr:cNvSpPr/>
      </xdr:nvSpPr>
      <xdr:spPr>
        <a:xfrm>
          <a:off x="3381375" y="9847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130175</xdr:rowOff>
    </xdr:from>
    <xdr:to>
      <xdr:col>15</xdr:col>
      <xdr:colOff>101600</xdr:colOff>
      <xdr:row>61</xdr:row>
      <xdr:rowOff>60325</xdr:rowOff>
    </xdr:to>
    <xdr:sp macro="" textlink="">
      <xdr:nvSpPr>
        <xdr:cNvPr id="181" name="フローチャート: 判断 180">
          <a:extLst>
            <a:ext uri="{FF2B5EF4-FFF2-40B4-BE49-F238E27FC236}">
              <a16:creationId xmlns:a16="http://schemas.microsoft.com/office/drawing/2014/main" id="{BD8A4CB5-DA2D-451A-ADD9-49811B3A9C19}"/>
            </a:ext>
          </a:extLst>
        </xdr:cNvPr>
        <xdr:cNvSpPr/>
      </xdr:nvSpPr>
      <xdr:spPr>
        <a:xfrm>
          <a:off x="2571750" y="9845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a:extLst>
            <a:ext uri="{FF2B5EF4-FFF2-40B4-BE49-F238E27FC236}">
              <a16:creationId xmlns:a16="http://schemas.microsoft.com/office/drawing/2014/main" id="{AF568603-C02E-4FF8-9493-3B9821FA5A89}"/>
            </a:ext>
          </a:extLst>
        </xdr:cNvPr>
        <xdr:cNvSpPr/>
      </xdr:nvSpPr>
      <xdr:spPr>
        <a:xfrm>
          <a:off x="1781175" y="98507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83" name="フローチャート: 判断 182">
          <a:extLst>
            <a:ext uri="{FF2B5EF4-FFF2-40B4-BE49-F238E27FC236}">
              <a16:creationId xmlns:a16="http://schemas.microsoft.com/office/drawing/2014/main" id="{65F738E1-1CED-4CFC-AACA-8EE3E28AC067}"/>
            </a:ext>
          </a:extLst>
        </xdr:cNvPr>
        <xdr:cNvSpPr/>
      </xdr:nvSpPr>
      <xdr:spPr>
        <a:xfrm>
          <a:off x="981075" y="980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AE02C6D-E4E4-4EDE-80D1-CA7A234124EA}"/>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3A752D51-3691-421B-84B5-3DA2E856AC33}"/>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A87ACA90-BDA9-4729-AA50-8E43D2296F45}"/>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8387681A-8018-4F53-B828-D65FA95CDE74}"/>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BBE751B4-F8B5-43DD-B8BF-B96668630F49}"/>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57150</xdr:rowOff>
    </xdr:from>
    <xdr:to>
      <xdr:col>24</xdr:col>
      <xdr:colOff>114300</xdr:colOff>
      <xdr:row>60</xdr:row>
      <xdr:rowOff>158750</xdr:rowOff>
    </xdr:to>
    <xdr:sp macro="" textlink="">
      <xdr:nvSpPr>
        <xdr:cNvPr id="189" name="楕円 188">
          <a:extLst>
            <a:ext uri="{FF2B5EF4-FFF2-40B4-BE49-F238E27FC236}">
              <a16:creationId xmlns:a16="http://schemas.microsoft.com/office/drawing/2014/main" id="{85B5D547-ED73-49EF-AFE2-0FB1A1BAD151}"/>
            </a:ext>
          </a:extLst>
        </xdr:cNvPr>
        <xdr:cNvSpPr/>
      </xdr:nvSpPr>
      <xdr:spPr>
        <a:xfrm>
          <a:off x="41243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80010</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4BEBF93D-0FF5-43DE-800F-274DC4C89C51}"/>
            </a:ext>
          </a:extLst>
        </xdr:cNvPr>
        <xdr:cNvSpPr txBox="1"/>
      </xdr:nvSpPr>
      <xdr:spPr>
        <a:xfrm>
          <a:off x="4219575" y="9636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13CB361C-289A-477E-BBEE-3DB333ABB4E6}"/>
            </a:ext>
          </a:extLst>
        </xdr:cNvPr>
        <xdr:cNvSpPr/>
      </xdr:nvSpPr>
      <xdr:spPr>
        <a:xfrm>
          <a:off x="3381375" y="9741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107950</xdr:rowOff>
    </xdr:to>
    <xdr:cxnSp macro="">
      <xdr:nvCxnSpPr>
        <xdr:cNvPr id="192" name="直線コネクタ 191">
          <a:extLst>
            <a:ext uri="{FF2B5EF4-FFF2-40B4-BE49-F238E27FC236}">
              <a16:creationId xmlns:a16="http://schemas.microsoft.com/office/drawing/2014/main" id="{77228BDF-4C54-42AA-BF85-41649645F49C}"/>
            </a:ext>
          </a:extLst>
        </xdr:cNvPr>
        <xdr:cNvCxnSpPr/>
      </xdr:nvCxnSpPr>
      <xdr:spPr>
        <a:xfrm>
          <a:off x="3429000" y="9798685"/>
          <a:ext cx="7524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a:extLst>
            <a:ext uri="{FF2B5EF4-FFF2-40B4-BE49-F238E27FC236}">
              <a16:creationId xmlns:a16="http://schemas.microsoft.com/office/drawing/2014/main" id="{EDC0CE7D-8DCA-4884-AA85-EAA5322E2B89}"/>
            </a:ext>
          </a:extLst>
        </xdr:cNvPr>
        <xdr:cNvSpPr/>
      </xdr:nvSpPr>
      <xdr:spPr>
        <a:xfrm>
          <a:off x="2571750" y="9723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4CB653EE-E3F0-46A0-B8D9-1E40422AAB93}"/>
            </a:ext>
          </a:extLst>
        </xdr:cNvPr>
        <xdr:cNvCxnSpPr/>
      </xdr:nvCxnSpPr>
      <xdr:spPr>
        <a:xfrm>
          <a:off x="2619375" y="977074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151765</xdr:rowOff>
    </xdr:from>
    <xdr:to>
      <xdr:col>10</xdr:col>
      <xdr:colOff>165100</xdr:colOff>
      <xdr:row>60</xdr:row>
      <xdr:rowOff>81915</xdr:rowOff>
    </xdr:to>
    <xdr:sp macro="" textlink="">
      <xdr:nvSpPr>
        <xdr:cNvPr id="195" name="楕円 194">
          <a:extLst>
            <a:ext uri="{FF2B5EF4-FFF2-40B4-BE49-F238E27FC236}">
              <a16:creationId xmlns:a16="http://schemas.microsoft.com/office/drawing/2014/main" id="{D1F6757A-BC91-4B2F-B97B-15C3CD0E8444}"/>
            </a:ext>
          </a:extLst>
        </xdr:cNvPr>
        <xdr:cNvSpPr/>
      </xdr:nvSpPr>
      <xdr:spPr>
        <a:xfrm>
          <a:off x="1781175" y="97053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31115</xdr:rowOff>
    </xdr:from>
    <xdr:to>
      <xdr:col>15</xdr:col>
      <xdr:colOff>50800</xdr:colOff>
      <xdr:row>60</xdr:row>
      <xdr:rowOff>55245</xdr:rowOff>
    </xdr:to>
    <xdr:cxnSp macro="">
      <xdr:nvCxnSpPr>
        <xdr:cNvPr id="196" name="直線コネクタ 195">
          <a:extLst>
            <a:ext uri="{FF2B5EF4-FFF2-40B4-BE49-F238E27FC236}">
              <a16:creationId xmlns:a16="http://schemas.microsoft.com/office/drawing/2014/main" id="{24823F3F-B061-4B5E-B0B2-4C60BBF444FE}"/>
            </a:ext>
          </a:extLst>
        </xdr:cNvPr>
        <xdr:cNvCxnSpPr/>
      </xdr:nvCxnSpPr>
      <xdr:spPr>
        <a:xfrm>
          <a:off x="1828800" y="9743440"/>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123825</xdr:rowOff>
    </xdr:from>
    <xdr:to>
      <xdr:col>6</xdr:col>
      <xdr:colOff>38100</xdr:colOff>
      <xdr:row>60</xdr:row>
      <xdr:rowOff>53975</xdr:rowOff>
    </xdr:to>
    <xdr:sp macro="" textlink="">
      <xdr:nvSpPr>
        <xdr:cNvPr id="197" name="楕円 196">
          <a:extLst>
            <a:ext uri="{FF2B5EF4-FFF2-40B4-BE49-F238E27FC236}">
              <a16:creationId xmlns:a16="http://schemas.microsoft.com/office/drawing/2014/main" id="{A4FE9A61-3484-47B7-8831-211DE38F8408}"/>
            </a:ext>
          </a:extLst>
        </xdr:cNvPr>
        <xdr:cNvSpPr/>
      </xdr:nvSpPr>
      <xdr:spPr>
        <a:xfrm>
          <a:off x="981075" y="9674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3175</xdr:rowOff>
    </xdr:from>
    <xdr:to>
      <xdr:col>10</xdr:col>
      <xdr:colOff>114300</xdr:colOff>
      <xdr:row>60</xdr:row>
      <xdr:rowOff>31115</xdr:rowOff>
    </xdr:to>
    <xdr:cxnSp macro="">
      <xdr:nvCxnSpPr>
        <xdr:cNvPr id="198" name="直線コネクタ 197">
          <a:extLst>
            <a:ext uri="{FF2B5EF4-FFF2-40B4-BE49-F238E27FC236}">
              <a16:creationId xmlns:a16="http://schemas.microsoft.com/office/drawing/2014/main" id="{95CF3E5E-7848-4BFF-8655-F09E0704C379}"/>
            </a:ext>
          </a:extLst>
        </xdr:cNvPr>
        <xdr:cNvCxnSpPr/>
      </xdr:nvCxnSpPr>
      <xdr:spPr>
        <a:xfrm>
          <a:off x="1028700" y="972185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53340</xdr:rowOff>
    </xdr:from>
    <xdr:ext cx="405130" cy="258445"/>
    <xdr:sp macro="" textlink="">
      <xdr:nvSpPr>
        <xdr:cNvPr id="199" name="n_1aveValue【橋りょう・トンネル】&#10;有形固定資産減価償却率">
          <a:extLst>
            <a:ext uri="{FF2B5EF4-FFF2-40B4-BE49-F238E27FC236}">
              <a16:creationId xmlns:a16="http://schemas.microsoft.com/office/drawing/2014/main" id="{28474F7D-B08F-47C4-97AA-FE64B8F4E43C}"/>
            </a:ext>
          </a:extLst>
        </xdr:cNvPr>
        <xdr:cNvSpPr txBox="1"/>
      </xdr:nvSpPr>
      <xdr:spPr>
        <a:xfrm>
          <a:off x="3239135" y="9927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52070</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04F1FC2E-F22E-452C-A172-342C55E9D3AF}"/>
            </a:ext>
          </a:extLst>
        </xdr:cNvPr>
        <xdr:cNvSpPr txBox="1"/>
      </xdr:nvSpPr>
      <xdr:spPr>
        <a:xfrm>
          <a:off x="2439035" y="9926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56515</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B265879F-020E-4C8B-8F9A-1EF9622C6998}"/>
            </a:ext>
          </a:extLst>
        </xdr:cNvPr>
        <xdr:cNvSpPr txBox="1"/>
      </xdr:nvSpPr>
      <xdr:spPr>
        <a:xfrm>
          <a:off x="1648460" y="9933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34362B1F-73D6-47EC-8B4F-592FFF400CB3}"/>
            </a:ext>
          </a:extLst>
        </xdr:cNvPr>
        <xdr:cNvSpPr txBox="1"/>
      </xdr:nvSpPr>
      <xdr:spPr>
        <a:xfrm>
          <a:off x="848360" y="9886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147320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3A1626A8-C64E-4F1F-B0B1-06FCDA3FF46D}"/>
            </a:ext>
          </a:extLst>
        </xdr:cNvPr>
        <xdr:cNvSpPr txBox="1"/>
      </xdr:nvSpPr>
      <xdr:spPr>
        <a:xfrm>
          <a:off x="3239135" y="953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122555</xdr:rowOff>
    </xdr:from>
    <xdr:ext cx="404495" cy="258445"/>
    <xdr:sp macro="" textlink="">
      <xdr:nvSpPr>
        <xdr:cNvPr id="204" name="n_2mainValue【橋りょう・トンネル】&#10;有形固定資産減価償却率">
          <a:extLst>
            <a:ext uri="{FF2B5EF4-FFF2-40B4-BE49-F238E27FC236}">
              <a16:creationId xmlns:a16="http://schemas.microsoft.com/office/drawing/2014/main" id="{C89C84EA-1151-40C6-B615-7C72373F8035}"/>
            </a:ext>
          </a:extLst>
        </xdr:cNvPr>
        <xdr:cNvSpPr txBox="1"/>
      </xdr:nvSpPr>
      <xdr:spPr>
        <a:xfrm>
          <a:off x="2439035" y="9517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98425</xdr:rowOff>
    </xdr:from>
    <xdr:ext cx="404495" cy="258445"/>
    <xdr:sp macro="" textlink="">
      <xdr:nvSpPr>
        <xdr:cNvPr id="205" name="n_3mainValue【橋りょう・トンネル】&#10;有形固定資産減価償却率">
          <a:extLst>
            <a:ext uri="{FF2B5EF4-FFF2-40B4-BE49-F238E27FC236}">
              <a16:creationId xmlns:a16="http://schemas.microsoft.com/office/drawing/2014/main" id="{929D8394-0BF4-4ABD-90D4-68519AC37D13}"/>
            </a:ext>
          </a:extLst>
        </xdr:cNvPr>
        <xdr:cNvSpPr txBox="1"/>
      </xdr:nvSpPr>
      <xdr:spPr>
        <a:xfrm>
          <a:off x="1648460" y="9493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70485</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3819BBB0-0F16-4426-8297-1A8A6F3C7307}"/>
            </a:ext>
          </a:extLst>
        </xdr:cNvPr>
        <xdr:cNvSpPr txBox="1"/>
      </xdr:nvSpPr>
      <xdr:spPr>
        <a:xfrm>
          <a:off x="848360" y="945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31E6D22-C535-4BF8-9BB6-0860924CC0C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198B94-6C46-4A5A-9F52-F0252BEAA6C9}"/>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E24B730-8E89-4DED-BC29-34DDBE4CF0B6}"/>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3EB076-2ACB-4D4B-B6E6-276320215983}"/>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5086226-D343-4221-AEA2-7AE1E92F479A}"/>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A3F0761-B75F-4209-9684-C83F8EBF7369}"/>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7A9A97A-BFF2-497D-AF9C-AC0117F82B8B}"/>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6B2D6D-1F46-4618-9305-3F0F557FEAEC}"/>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CCDD7CFE-5841-4A24-B20D-354D9F66C334}"/>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3DA86A-F8E4-4232-AE8C-4E8D303A12E6}"/>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E17A370-FF49-489A-B94F-15A9340D65A8}"/>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18" name="テキスト ボックス 217">
          <a:extLst>
            <a:ext uri="{FF2B5EF4-FFF2-40B4-BE49-F238E27FC236}">
              <a16:creationId xmlns:a16="http://schemas.microsoft.com/office/drawing/2014/main" id="{D9D84B0B-9AD0-43E8-A874-BA932BB8F9C5}"/>
            </a:ext>
          </a:extLst>
        </xdr:cNvPr>
        <xdr:cNvSpPr txBox="1"/>
      </xdr:nvSpPr>
      <xdr:spPr>
        <a:xfrm>
          <a:off x="5723255" y="10364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47A69683-ACE3-456A-A224-C24059D5DD15}"/>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20" name="テキスト ボックス 219">
          <a:extLst>
            <a:ext uri="{FF2B5EF4-FFF2-40B4-BE49-F238E27FC236}">
              <a16:creationId xmlns:a16="http://schemas.microsoft.com/office/drawing/2014/main" id="{4F46AC14-328B-443A-87F4-50F745B4CCCE}"/>
            </a:ext>
          </a:extLst>
        </xdr:cNvPr>
        <xdr:cNvSpPr txBox="1"/>
      </xdr:nvSpPr>
      <xdr:spPr>
        <a:xfrm>
          <a:off x="5420995" y="10046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94A10BA5-5AC5-43D6-A6E2-30D5CA56D965}"/>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2" name="テキスト ボックス 221">
          <a:extLst>
            <a:ext uri="{FF2B5EF4-FFF2-40B4-BE49-F238E27FC236}">
              <a16:creationId xmlns:a16="http://schemas.microsoft.com/office/drawing/2014/main" id="{C6C93EEF-A7E6-4BDA-B91F-CC1306091A4A}"/>
            </a:ext>
          </a:extLst>
        </xdr:cNvPr>
        <xdr:cNvSpPr txBox="1"/>
      </xdr:nvSpPr>
      <xdr:spPr>
        <a:xfrm>
          <a:off x="5420995" y="97364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624D8838-890F-4E1A-82C2-D248303C7689}"/>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4" name="テキスト ボックス 223">
          <a:extLst>
            <a:ext uri="{FF2B5EF4-FFF2-40B4-BE49-F238E27FC236}">
              <a16:creationId xmlns:a16="http://schemas.microsoft.com/office/drawing/2014/main" id="{55C2492D-22DF-4D66-86B7-D2B1C7E37EC2}"/>
            </a:ext>
          </a:extLst>
        </xdr:cNvPr>
        <xdr:cNvSpPr txBox="1"/>
      </xdr:nvSpPr>
      <xdr:spPr>
        <a:xfrm>
          <a:off x="5420995" y="94291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F86D61D6-02D7-4A9C-899D-4A644B858C0F}"/>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26" name="テキスト ボックス 225">
          <a:extLst>
            <a:ext uri="{FF2B5EF4-FFF2-40B4-BE49-F238E27FC236}">
              <a16:creationId xmlns:a16="http://schemas.microsoft.com/office/drawing/2014/main" id="{BB362CE3-8182-4D1F-9D0E-D3FA390F792D}"/>
            </a:ext>
          </a:extLst>
        </xdr:cNvPr>
        <xdr:cNvSpPr txBox="1"/>
      </xdr:nvSpPr>
      <xdr:spPr>
        <a:xfrm>
          <a:off x="5324475" y="91217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CEDF7718-C9CC-48C5-A77A-F0E588E01FF5}"/>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28" name="テキスト ボックス 227">
          <a:extLst>
            <a:ext uri="{FF2B5EF4-FFF2-40B4-BE49-F238E27FC236}">
              <a16:creationId xmlns:a16="http://schemas.microsoft.com/office/drawing/2014/main" id="{E7B77CA0-D731-4DF6-A99E-1A56EC3B71AA}"/>
            </a:ext>
          </a:extLst>
        </xdr:cNvPr>
        <xdr:cNvSpPr txBox="1"/>
      </xdr:nvSpPr>
      <xdr:spPr>
        <a:xfrm>
          <a:off x="5324475" y="88106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32875D7-C55E-4EE9-AB13-09274C7F2AD2}"/>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0" name="テキスト ボックス 229">
          <a:extLst>
            <a:ext uri="{FF2B5EF4-FFF2-40B4-BE49-F238E27FC236}">
              <a16:creationId xmlns:a16="http://schemas.microsoft.com/office/drawing/2014/main" id="{97B0906A-5BC7-48B3-9608-180F72700F86}"/>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0C4C101-93DC-4CBC-96F4-F62FDA16AF4E}"/>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64</xdr:row>
      <xdr:rowOff>124460</xdr:rowOff>
    </xdr:to>
    <xdr:cxnSp macro="">
      <xdr:nvCxnSpPr>
        <xdr:cNvPr id="232" name="直線コネクタ 231">
          <a:extLst>
            <a:ext uri="{FF2B5EF4-FFF2-40B4-BE49-F238E27FC236}">
              <a16:creationId xmlns:a16="http://schemas.microsoft.com/office/drawing/2014/main" id="{ECBE211F-6B72-42BF-B72B-C95F3FF61825}"/>
            </a:ext>
          </a:extLst>
        </xdr:cNvPr>
        <xdr:cNvCxnSpPr/>
      </xdr:nvCxnSpPr>
      <xdr:spPr>
        <a:xfrm flipV="1">
          <a:off x="9429115" y="906081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33" name="【橋りょう・トンネル】&#10;一人当たり有形固定資産（償却資産）額最小値テキスト">
          <a:extLst>
            <a:ext uri="{FF2B5EF4-FFF2-40B4-BE49-F238E27FC236}">
              <a16:creationId xmlns:a16="http://schemas.microsoft.com/office/drawing/2014/main" id="{E35AE1DE-F103-4EC4-A81B-C5EDE89E61C9}"/>
            </a:ext>
          </a:extLst>
        </xdr:cNvPr>
        <xdr:cNvSpPr txBox="1"/>
      </xdr:nvSpPr>
      <xdr:spPr>
        <a:xfrm>
          <a:off x="9467850" y="1048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34" name="直線コネクタ 233">
          <a:extLst>
            <a:ext uri="{FF2B5EF4-FFF2-40B4-BE49-F238E27FC236}">
              <a16:creationId xmlns:a16="http://schemas.microsoft.com/office/drawing/2014/main" id="{AF24416F-695E-45F8-8B7D-CD9865729CC9}"/>
            </a:ext>
          </a:extLst>
        </xdr:cNvPr>
        <xdr:cNvCxnSpPr/>
      </xdr:nvCxnSpPr>
      <xdr:spPr>
        <a:xfrm>
          <a:off x="9363075" y="104844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100965</xdr:rowOff>
    </xdr:from>
    <xdr:ext cx="690245" cy="258445"/>
    <xdr:sp macro="" textlink="">
      <xdr:nvSpPr>
        <xdr:cNvPr id="235" name="【橋りょう・トンネル】&#10;一人当たり有形固定資産（償却資産）額最大値テキスト">
          <a:extLst>
            <a:ext uri="{FF2B5EF4-FFF2-40B4-BE49-F238E27FC236}">
              <a16:creationId xmlns:a16="http://schemas.microsoft.com/office/drawing/2014/main" id="{6CE91F88-F9DC-4FFF-9F0D-277EE262BD9F}"/>
            </a:ext>
          </a:extLst>
        </xdr:cNvPr>
        <xdr:cNvSpPr txBox="1"/>
      </xdr:nvSpPr>
      <xdr:spPr>
        <a:xfrm>
          <a:off x="9467850" y="88480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1,395,730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236" name="直線コネクタ 235">
          <a:extLst>
            <a:ext uri="{FF2B5EF4-FFF2-40B4-BE49-F238E27FC236}">
              <a16:creationId xmlns:a16="http://schemas.microsoft.com/office/drawing/2014/main" id="{76F2EE40-1B98-4B11-874D-2CCC7D834AA7}"/>
            </a:ext>
          </a:extLst>
        </xdr:cNvPr>
        <xdr:cNvCxnSpPr/>
      </xdr:nvCxnSpPr>
      <xdr:spPr>
        <a:xfrm>
          <a:off x="9363075" y="90608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145415</xdr:rowOff>
    </xdr:from>
    <xdr:ext cx="598805" cy="258445"/>
    <xdr:sp macro="" textlink="">
      <xdr:nvSpPr>
        <xdr:cNvPr id="237" name="【橋りょう・トンネル】&#10;一人当たり有形固定資産（償却資産）額平均値テキスト">
          <a:extLst>
            <a:ext uri="{FF2B5EF4-FFF2-40B4-BE49-F238E27FC236}">
              <a16:creationId xmlns:a16="http://schemas.microsoft.com/office/drawing/2014/main" id="{0B639582-0ADB-451E-ADB8-F1A2B6E9D86B}"/>
            </a:ext>
          </a:extLst>
        </xdr:cNvPr>
        <xdr:cNvSpPr txBox="1"/>
      </xdr:nvSpPr>
      <xdr:spPr>
        <a:xfrm>
          <a:off x="9467850" y="10019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392,643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167005</xdr:rowOff>
    </xdr:from>
    <xdr:to>
      <xdr:col>55</xdr:col>
      <xdr:colOff>50800</xdr:colOff>
      <xdr:row>62</xdr:row>
      <xdr:rowOff>97790</xdr:rowOff>
    </xdr:to>
    <xdr:sp macro="" textlink="">
      <xdr:nvSpPr>
        <xdr:cNvPr id="238" name="フローチャート: 判断 237">
          <a:extLst>
            <a:ext uri="{FF2B5EF4-FFF2-40B4-BE49-F238E27FC236}">
              <a16:creationId xmlns:a16="http://schemas.microsoft.com/office/drawing/2014/main" id="{68376972-60B8-434F-B69E-A75ACD2A08A2}"/>
            </a:ext>
          </a:extLst>
        </xdr:cNvPr>
        <xdr:cNvSpPr/>
      </xdr:nvSpPr>
      <xdr:spPr>
        <a:xfrm>
          <a:off x="9401175" y="10041255"/>
          <a:ext cx="762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9" name="フローチャート: 判断 238">
          <a:extLst>
            <a:ext uri="{FF2B5EF4-FFF2-40B4-BE49-F238E27FC236}">
              <a16:creationId xmlns:a16="http://schemas.microsoft.com/office/drawing/2014/main" id="{F71C0878-8625-4D11-B17A-E9412F8978D6}"/>
            </a:ext>
          </a:extLst>
        </xdr:cNvPr>
        <xdr:cNvSpPr/>
      </xdr:nvSpPr>
      <xdr:spPr>
        <a:xfrm>
          <a:off x="8639175"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10795</xdr:rowOff>
    </xdr:from>
    <xdr:to>
      <xdr:col>46</xdr:col>
      <xdr:colOff>38100</xdr:colOff>
      <xdr:row>62</xdr:row>
      <xdr:rowOff>112395</xdr:rowOff>
    </xdr:to>
    <xdr:sp macro="" textlink="">
      <xdr:nvSpPr>
        <xdr:cNvPr id="240" name="フローチャート: 判断 239">
          <a:extLst>
            <a:ext uri="{FF2B5EF4-FFF2-40B4-BE49-F238E27FC236}">
              <a16:creationId xmlns:a16="http://schemas.microsoft.com/office/drawing/2014/main" id="{AC8D584D-6FED-425C-996D-7144E23936E6}"/>
            </a:ext>
          </a:extLst>
        </xdr:cNvPr>
        <xdr:cNvSpPr/>
      </xdr:nvSpPr>
      <xdr:spPr>
        <a:xfrm>
          <a:off x="7839075" y="100469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163195</xdr:rowOff>
    </xdr:from>
    <xdr:to>
      <xdr:col>41</xdr:col>
      <xdr:colOff>101600</xdr:colOff>
      <xdr:row>62</xdr:row>
      <xdr:rowOff>93345</xdr:rowOff>
    </xdr:to>
    <xdr:sp macro="" textlink="">
      <xdr:nvSpPr>
        <xdr:cNvPr id="241" name="フローチャート: 判断 240">
          <a:extLst>
            <a:ext uri="{FF2B5EF4-FFF2-40B4-BE49-F238E27FC236}">
              <a16:creationId xmlns:a16="http://schemas.microsoft.com/office/drawing/2014/main" id="{C876B92F-46C7-49A0-A197-9E6C48F17B4E}"/>
            </a:ext>
          </a:extLst>
        </xdr:cNvPr>
        <xdr:cNvSpPr/>
      </xdr:nvSpPr>
      <xdr:spPr>
        <a:xfrm>
          <a:off x="7029450" y="1003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42" name="フローチャート: 判断 241">
          <a:extLst>
            <a:ext uri="{FF2B5EF4-FFF2-40B4-BE49-F238E27FC236}">
              <a16:creationId xmlns:a16="http://schemas.microsoft.com/office/drawing/2014/main" id="{28E02396-8D09-4212-8136-741FBD34377C}"/>
            </a:ext>
          </a:extLst>
        </xdr:cNvPr>
        <xdr:cNvSpPr/>
      </xdr:nvSpPr>
      <xdr:spPr>
        <a:xfrm>
          <a:off x="62388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411D609E-66F2-4151-8581-0A29D0227F6F}"/>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DD95D7FE-9FDC-4189-A1CF-B8F5C63A94D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81CB56DC-52B1-456B-9E43-D411A645A52F}"/>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1E265A63-A60F-4D86-ACB8-7A32E35455A4}"/>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16F44711-0405-46C5-9C1A-9020097A8749}"/>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123190</xdr:rowOff>
    </xdr:from>
    <xdr:to>
      <xdr:col>55</xdr:col>
      <xdr:colOff>50800</xdr:colOff>
      <xdr:row>58</xdr:row>
      <xdr:rowOff>53340</xdr:rowOff>
    </xdr:to>
    <xdr:sp macro="" textlink="">
      <xdr:nvSpPr>
        <xdr:cNvPr id="248" name="楕円 247">
          <a:extLst>
            <a:ext uri="{FF2B5EF4-FFF2-40B4-BE49-F238E27FC236}">
              <a16:creationId xmlns:a16="http://schemas.microsoft.com/office/drawing/2014/main" id="{0D694F12-AD02-40A0-8BF5-685F8E9C0F67}"/>
            </a:ext>
          </a:extLst>
        </xdr:cNvPr>
        <xdr:cNvSpPr/>
      </xdr:nvSpPr>
      <xdr:spPr>
        <a:xfrm>
          <a:off x="9401175" y="935609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146050</xdr:rowOff>
    </xdr:from>
    <xdr:ext cx="690245" cy="258445"/>
    <xdr:sp macro="" textlink="">
      <xdr:nvSpPr>
        <xdr:cNvPr id="249" name="【橋りょう・トンネル】&#10;一人当たり有形固定資産（償却資産）額該当値テキスト">
          <a:extLst>
            <a:ext uri="{FF2B5EF4-FFF2-40B4-BE49-F238E27FC236}">
              <a16:creationId xmlns:a16="http://schemas.microsoft.com/office/drawing/2014/main" id="{2FD4314D-13FC-49A1-B673-711F275C6B1A}"/>
            </a:ext>
          </a:extLst>
        </xdr:cNvPr>
        <xdr:cNvSpPr txBox="1"/>
      </xdr:nvSpPr>
      <xdr:spPr>
        <a:xfrm>
          <a:off x="9467850" y="92106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150495</xdr:rowOff>
    </xdr:from>
    <xdr:to>
      <xdr:col>50</xdr:col>
      <xdr:colOff>165100</xdr:colOff>
      <xdr:row>58</xdr:row>
      <xdr:rowOff>80645</xdr:rowOff>
    </xdr:to>
    <xdr:sp macro="" textlink="">
      <xdr:nvSpPr>
        <xdr:cNvPr id="250" name="楕円 249">
          <a:extLst>
            <a:ext uri="{FF2B5EF4-FFF2-40B4-BE49-F238E27FC236}">
              <a16:creationId xmlns:a16="http://schemas.microsoft.com/office/drawing/2014/main" id="{A89C22BD-ECEC-4879-B418-A26C50FF3D1E}"/>
            </a:ext>
          </a:extLst>
        </xdr:cNvPr>
        <xdr:cNvSpPr/>
      </xdr:nvSpPr>
      <xdr:spPr>
        <a:xfrm>
          <a:off x="8639175" y="9380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2540</xdr:rowOff>
    </xdr:from>
    <xdr:to>
      <xdr:col>55</xdr:col>
      <xdr:colOff>0</xdr:colOff>
      <xdr:row>58</xdr:row>
      <xdr:rowOff>29845</xdr:rowOff>
    </xdr:to>
    <xdr:cxnSp macro="">
      <xdr:nvCxnSpPr>
        <xdr:cNvPr id="251" name="直線コネクタ 250">
          <a:extLst>
            <a:ext uri="{FF2B5EF4-FFF2-40B4-BE49-F238E27FC236}">
              <a16:creationId xmlns:a16="http://schemas.microsoft.com/office/drawing/2014/main" id="{0EE9BF98-8D32-4143-A7B5-37906D1AFE8A}"/>
            </a:ext>
          </a:extLst>
        </xdr:cNvPr>
        <xdr:cNvCxnSpPr/>
      </xdr:nvCxnSpPr>
      <xdr:spPr>
        <a:xfrm flipV="1">
          <a:off x="8686800" y="9394190"/>
          <a:ext cx="742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3810</xdr:rowOff>
    </xdr:from>
    <xdr:to>
      <xdr:col>46</xdr:col>
      <xdr:colOff>38100</xdr:colOff>
      <xdr:row>58</xdr:row>
      <xdr:rowOff>105410</xdr:rowOff>
    </xdr:to>
    <xdr:sp macro="" textlink="">
      <xdr:nvSpPr>
        <xdr:cNvPr id="252" name="楕円 251">
          <a:extLst>
            <a:ext uri="{FF2B5EF4-FFF2-40B4-BE49-F238E27FC236}">
              <a16:creationId xmlns:a16="http://schemas.microsoft.com/office/drawing/2014/main" id="{5958D9E9-0B7A-4C17-8A84-E3C38063CBC0}"/>
            </a:ext>
          </a:extLst>
        </xdr:cNvPr>
        <xdr:cNvSpPr/>
      </xdr:nvSpPr>
      <xdr:spPr>
        <a:xfrm>
          <a:off x="7839075" y="9398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29845</xdr:rowOff>
    </xdr:from>
    <xdr:to>
      <xdr:col>50</xdr:col>
      <xdr:colOff>114300</xdr:colOff>
      <xdr:row>58</xdr:row>
      <xdr:rowOff>54610</xdr:rowOff>
    </xdr:to>
    <xdr:cxnSp macro="">
      <xdr:nvCxnSpPr>
        <xdr:cNvPr id="253" name="直線コネクタ 252">
          <a:extLst>
            <a:ext uri="{FF2B5EF4-FFF2-40B4-BE49-F238E27FC236}">
              <a16:creationId xmlns:a16="http://schemas.microsoft.com/office/drawing/2014/main" id="{ED16AEA9-3E66-4CA2-BAC9-8656A5D6EC44}"/>
            </a:ext>
          </a:extLst>
        </xdr:cNvPr>
        <xdr:cNvCxnSpPr/>
      </xdr:nvCxnSpPr>
      <xdr:spPr>
        <a:xfrm flipV="1">
          <a:off x="7886700" y="94183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33020</xdr:rowOff>
    </xdr:from>
    <xdr:to>
      <xdr:col>41</xdr:col>
      <xdr:colOff>101600</xdr:colOff>
      <xdr:row>58</xdr:row>
      <xdr:rowOff>134620</xdr:rowOff>
    </xdr:to>
    <xdr:sp macro="" textlink="">
      <xdr:nvSpPr>
        <xdr:cNvPr id="254" name="楕円 253">
          <a:extLst>
            <a:ext uri="{FF2B5EF4-FFF2-40B4-BE49-F238E27FC236}">
              <a16:creationId xmlns:a16="http://schemas.microsoft.com/office/drawing/2014/main" id="{4167F2E9-A39C-41AC-ACF5-0AA982E02F60}"/>
            </a:ext>
          </a:extLst>
        </xdr:cNvPr>
        <xdr:cNvSpPr/>
      </xdr:nvSpPr>
      <xdr:spPr>
        <a:xfrm>
          <a:off x="7029450" y="9421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54610</xdr:rowOff>
    </xdr:from>
    <xdr:to>
      <xdr:col>45</xdr:col>
      <xdr:colOff>177800</xdr:colOff>
      <xdr:row>58</xdr:row>
      <xdr:rowOff>83820</xdr:rowOff>
    </xdr:to>
    <xdr:cxnSp macro="">
      <xdr:nvCxnSpPr>
        <xdr:cNvPr id="255" name="直線コネクタ 254">
          <a:extLst>
            <a:ext uri="{FF2B5EF4-FFF2-40B4-BE49-F238E27FC236}">
              <a16:creationId xmlns:a16="http://schemas.microsoft.com/office/drawing/2014/main" id="{1C130AA0-F9D1-48DD-90D6-B2F258E68A9D}"/>
            </a:ext>
          </a:extLst>
        </xdr:cNvPr>
        <xdr:cNvCxnSpPr/>
      </xdr:nvCxnSpPr>
      <xdr:spPr>
        <a:xfrm flipV="1">
          <a:off x="7077075" y="94462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57150</xdr:rowOff>
    </xdr:from>
    <xdr:to>
      <xdr:col>36</xdr:col>
      <xdr:colOff>165100</xdr:colOff>
      <xdr:row>58</xdr:row>
      <xdr:rowOff>158750</xdr:rowOff>
    </xdr:to>
    <xdr:sp macro="" textlink="">
      <xdr:nvSpPr>
        <xdr:cNvPr id="256" name="楕円 255">
          <a:extLst>
            <a:ext uri="{FF2B5EF4-FFF2-40B4-BE49-F238E27FC236}">
              <a16:creationId xmlns:a16="http://schemas.microsoft.com/office/drawing/2014/main" id="{6F763947-7530-4872-B6F4-EF41E18EED3C}"/>
            </a:ext>
          </a:extLst>
        </xdr:cNvPr>
        <xdr:cNvSpPr/>
      </xdr:nvSpPr>
      <xdr:spPr>
        <a:xfrm>
          <a:off x="6238875" y="9448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83820</xdr:rowOff>
    </xdr:from>
    <xdr:to>
      <xdr:col>41</xdr:col>
      <xdr:colOff>50800</xdr:colOff>
      <xdr:row>58</xdr:row>
      <xdr:rowOff>107950</xdr:rowOff>
    </xdr:to>
    <xdr:cxnSp macro="">
      <xdr:nvCxnSpPr>
        <xdr:cNvPr id="257" name="直線コネクタ 256">
          <a:extLst>
            <a:ext uri="{FF2B5EF4-FFF2-40B4-BE49-F238E27FC236}">
              <a16:creationId xmlns:a16="http://schemas.microsoft.com/office/drawing/2014/main" id="{C94AC382-8968-4A27-8874-F916A47161A5}"/>
            </a:ext>
          </a:extLst>
        </xdr:cNvPr>
        <xdr:cNvCxnSpPr/>
      </xdr:nvCxnSpPr>
      <xdr:spPr>
        <a:xfrm flipV="1">
          <a:off x="6286500" y="947864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110490</xdr:rowOff>
    </xdr:from>
    <xdr:ext cx="598170" cy="258445"/>
    <xdr:sp macro="" textlink="">
      <xdr:nvSpPr>
        <xdr:cNvPr id="258" name="n_1aveValue【橋りょう・トンネル】&#10;一人当たり有形固定資産（償却資産）額">
          <a:extLst>
            <a:ext uri="{FF2B5EF4-FFF2-40B4-BE49-F238E27FC236}">
              <a16:creationId xmlns:a16="http://schemas.microsoft.com/office/drawing/2014/main" id="{EB1295FC-1320-43CA-AA3E-C8B2641D8FA9}"/>
            </a:ext>
          </a:extLst>
        </xdr:cNvPr>
        <xdr:cNvSpPr txBox="1"/>
      </xdr:nvSpPr>
      <xdr:spPr>
        <a:xfrm>
          <a:off x="8399780" y="10146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103505</xdr:rowOff>
    </xdr:from>
    <xdr:ext cx="598170" cy="259080"/>
    <xdr:sp macro="" textlink="">
      <xdr:nvSpPr>
        <xdr:cNvPr id="259" name="n_2aveValue【橋りょう・トンネル】&#10;一人当たり有形固定資産（償却資産）額">
          <a:extLst>
            <a:ext uri="{FF2B5EF4-FFF2-40B4-BE49-F238E27FC236}">
              <a16:creationId xmlns:a16="http://schemas.microsoft.com/office/drawing/2014/main" id="{98B7CF92-6315-4E5F-87F5-6DE8404F0FEF}"/>
            </a:ext>
          </a:extLst>
        </xdr:cNvPr>
        <xdr:cNvSpPr txBox="1"/>
      </xdr:nvSpPr>
      <xdr:spPr>
        <a:xfrm>
          <a:off x="7609205" y="10146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378,407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84455</xdr:rowOff>
    </xdr:from>
    <xdr:ext cx="598170" cy="259080"/>
    <xdr:sp macro="" textlink="">
      <xdr:nvSpPr>
        <xdr:cNvPr id="260" name="n_3aveValue【橋りょう・トンネル】&#10;一人当たり有形固定資産（償却資産）額">
          <a:extLst>
            <a:ext uri="{FF2B5EF4-FFF2-40B4-BE49-F238E27FC236}">
              <a16:creationId xmlns:a16="http://schemas.microsoft.com/office/drawing/2014/main" id="{A819EDF4-0EE7-43AE-8F68-4C7DD7E3104E}"/>
            </a:ext>
          </a:extLst>
        </xdr:cNvPr>
        <xdr:cNvSpPr txBox="1"/>
      </xdr:nvSpPr>
      <xdr:spPr>
        <a:xfrm>
          <a:off x="6818630" y="10126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118110</xdr:rowOff>
    </xdr:from>
    <xdr:ext cx="598170" cy="259080"/>
    <xdr:sp macro="" textlink="">
      <xdr:nvSpPr>
        <xdr:cNvPr id="261" name="n_4aveValue【橋りょう・トンネル】&#10;一人当たり有形固定資産（償却資産）額">
          <a:extLst>
            <a:ext uri="{FF2B5EF4-FFF2-40B4-BE49-F238E27FC236}">
              <a16:creationId xmlns:a16="http://schemas.microsoft.com/office/drawing/2014/main" id="{FEF6632D-C9DA-4DB2-8EF9-0F1BF466BD35}"/>
            </a:ext>
          </a:extLst>
        </xdr:cNvPr>
        <xdr:cNvSpPr txBox="1"/>
      </xdr:nvSpPr>
      <xdr:spPr>
        <a:xfrm>
          <a:off x="6009005" y="1016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365,287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56</xdr:row>
      <xdr:rowOff>97790</xdr:rowOff>
    </xdr:from>
    <xdr:ext cx="690245" cy="258445"/>
    <xdr:sp macro="" textlink="">
      <xdr:nvSpPr>
        <xdr:cNvPr id="262" name="n_1mainValue【橋りょう・トンネル】&#10;一人当たり有形固定資産（償却資産）額">
          <a:extLst>
            <a:ext uri="{FF2B5EF4-FFF2-40B4-BE49-F238E27FC236}">
              <a16:creationId xmlns:a16="http://schemas.microsoft.com/office/drawing/2014/main" id="{BD3ABEE0-50AB-4ADD-A634-E31B80CEF006}"/>
            </a:ext>
          </a:extLst>
        </xdr:cNvPr>
        <xdr:cNvSpPr txBox="1"/>
      </xdr:nvSpPr>
      <xdr:spPr>
        <a:xfrm>
          <a:off x="8370570" y="91655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56</xdr:row>
      <xdr:rowOff>121920</xdr:rowOff>
    </xdr:from>
    <xdr:ext cx="689610" cy="258445"/>
    <xdr:sp macro="" textlink="">
      <xdr:nvSpPr>
        <xdr:cNvPr id="263" name="n_2mainValue【橋りょう・トンネル】&#10;一人当たり有形固定資産（償却資産）額">
          <a:extLst>
            <a:ext uri="{FF2B5EF4-FFF2-40B4-BE49-F238E27FC236}">
              <a16:creationId xmlns:a16="http://schemas.microsoft.com/office/drawing/2014/main" id="{E7BA438C-CAAD-49F3-9038-9725EE85968D}"/>
            </a:ext>
          </a:extLst>
        </xdr:cNvPr>
        <xdr:cNvSpPr txBox="1"/>
      </xdr:nvSpPr>
      <xdr:spPr>
        <a:xfrm>
          <a:off x="7570470" y="91928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151130</xdr:rowOff>
    </xdr:from>
    <xdr:ext cx="598170" cy="259080"/>
    <xdr:sp macro="" textlink="">
      <xdr:nvSpPr>
        <xdr:cNvPr id="264" name="n_3mainValue【橋りょう・トンネル】&#10;一人当たり有形固定資産（償却資産）額">
          <a:extLst>
            <a:ext uri="{FF2B5EF4-FFF2-40B4-BE49-F238E27FC236}">
              <a16:creationId xmlns:a16="http://schemas.microsoft.com/office/drawing/2014/main" id="{E5580DF9-BCB3-4FE5-AB4C-54766C3AAC92}"/>
            </a:ext>
          </a:extLst>
        </xdr:cNvPr>
        <xdr:cNvSpPr txBox="1"/>
      </xdr:nvSpPr>
      <xdr:spPr>
        <a:xfrm>
          <a:off x="6818630" y="921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3810</xdr:rowOff>
    </xdr:from>
    <xdr:ext cx="598170" cy="259080"/>
    <xdr:sp macro="" textlink="">
      <xdr:nvSpPr>
        <xdr:cNvPr id="265" name="n_4mainValue【橋りょう・トンネル】&#10;一人当たり有形固定資産（償却資産）額">
          <a:extLst>
            <a:ext uri="{FF2B5EF4-FFF2-40B4-BE49-F238E27FC236}">
              <a16:creationId xmlns:a16="http://schemas.microsoft.com/office/drawing/2014/main" id="{538E3241-3840-4387-A200-EF14E65E2B12}"/>
            </a:ext>
          </a:extLst>
        </xdr:cNvPr>
        <xdr:cNvSpPr txBox="1"/>
      </xdr:nvSpPr>
      <xdr:spPr>
        <a:xfrm>
          <a:off x="6009005" y="923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5FDFCEC-A3E2-457B-A0A0-F31D8656027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3FCA470-D219-4A81-9E96-46AABC0F04A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E1E4A6C-1167-462E-AF45-B727E1F3BF90}"/>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375FB6C-3B9C-45CA-A18F-17100836CC1B}"/>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E87662B-F857-4DD6-8FEE-BC7BF1B9A8C9}"/>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709AE5A-75A9-4B10-B527-99E4B05A8ACD}"/>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4F36385-D6EC-4102-951A-25AC64873610}"/>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C910DD6-C135-4B84-B101-1B20F4223212}"/>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a:extLst>
            <a:ext uri="{FF2B5EF4-FFF2-40B4-BE49-F238E27FC236}">
              <a16:creationId xmlns:a16="http://schemas.microsoft.com/office/drawing/2014/main" id="{3557738B-D8E9-4F3F-B027-A5086810D1C4}"/>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DDC695B-C2E0-4DDD-BA7A-CAF6147C5E3C}"/>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a:extLst>
            <a:ext uri="{FF2B5EF4-FFF2-40B4-BE49-F238E27FC236}">
              <a16:creationId xmlns:a16="http://schemas.microsoft.com/office/drawing/2014/main" id="{E9914199-8C22-4E63-8065-6F9D2C256583}"/>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6915DDB-7E15-4965-B679-890F2E8B2628}"/>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8" name="テキスト ボックス 277">
          <a:extLst>
            <a:ext uri="{FF2B5EF4-FFF2-40B4-BE49-F238E27FC236}">
              <a16:creationId xmlns:a16="http://schemas.microsoft.com/office/drawing/2014/main" id="{C4E34A26-9E6D-415A-94C1-F794ED31B367}"/>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3ED9294-F71E-4131-B417-A817A51093D0}"/>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238695A9-212F-452A-A4B6-56CAD5ADBAF2}"/>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BC93EDA-8E12-4DB6-BC10-CCC0ED65351E}"/>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5FA502CE-461D-4994-B976-1AF55E65288E}"/>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1651E0E-AC00-4777-90BB-29D9FC0E72F2}"/>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4" name="テキスト ボックス 283">
          <a:extLst>
            <a:ext uri="{FF2B5EF4-FFF2-40B4-BE49-F238E27FC236}">
              <a16:creationId xmlns:a16="http://schemas.microsoft.com/office/drawing/2014/main" id="{65E6BC5B-66AC-4478-8570-DE08C43990B0}"/>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DABC241-9836-4A70-8CCE-076E2A0884A4}"/>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553D38BD-1E5B-473A-8F79-785C98150E5A}"/>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3BEA813-CCBE-4BB8-AC1B-678E9553AAEC}"/>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8" name="テキスト ボックス 287">
          <a:extLst>
            <a:ext uri="{FF2B5EF4-FFF2-40B4-BE49-F238E27FC236}">
              <a16:creationId xmlns:a16="http://schemas.microsoft.com/office/drawing/2014/main" id="{CCC0F045-A638-45A2-B579-172B16DA5A5A}"/>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3866EBD-6D49-4643-BB2E-1D7753A7CF11}"/>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9611399-9B3C-4EC0-A83A-546F5C32193D}"/>
            </a:ext>
          </a:extLst>
        </xdr:cNvPr>
        <xdr:cNvCxnSpPr/>
      </xdr:nvCxnSpPr>
      <xdr:spPr>
        <a:xfrm flipV="1">
          <a:off x="4180840" y="1265809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73676879-2871-481B-9898-F1A3FEEC2CD7}"/>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A0DFD23-8036-4774-B32B-767C5DD6C0B4}"/>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143510</xdr:rowOff>
    </xdr:from>
    <xdr:ext cx="405130" cy="258445"/>
    <xdr:sp macro="" textlink="">
      <xdr:nvSpPr>
        <xdr:cNvPr id="293" name="【公営住宅】&#10;有形固定資産減価償却率最大値テキスト">
          <a:extLst>
            <a:ext uri="{FF2B5EF4-FFF2-40B4-BE49-F238E27FC236}">
              <a16:creationId xmlns:a16="http://schemas.microsoft.com/office/drawing/2014/main" id="{4541C0D0-8405-43E3-A363-92832DCFA5AE}"/>
            </a:ext>
          </a:extLst>
        </xdr:cNvPr>
        <xdr:cNvSpPr txBox="1"/>
      </xdr:nvSpPr>
      <xdr:spPr>
        <a:xfrm>
          <a:off x="4219575" y="12446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294" name="直線コネクタ 293">
          <a:extLst>
            <a:ext uri="{FF2B5EF4-FFF2-40B4-BE49-F238E27FC236}">
              <a16:creationId xmlns:a16="http://schemas.microsoft.com/office/drawing/2014/main" id="{D4C03EF3-94E6-4E2B-B61E-48EFA7194779}"/>
            </a:ext>
          </a:extLst>
        </xdr:cNvPr>
        <xdr:cNvCxnSpPr/>
      </xdr:nvCxnSpPr>
      <xdr:spPr>
        <a:xfrm>
          <a:off x="4105275" y="12658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3142A07B-B016-40FD-909F-7B6E03CC0F52}"/>
            </a:ext>
          </a:extLst>
        </xdr:cNvPr>
        <xdr:cNvSpPr txBox="1"/>
      </xdr:nvSpPr>
      <xdr:spPr>
        <a:xfrm>
          <a:off x="4219575" y="13163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79962602-ABC7-4905-80CB-49B62D919775}"/>
            </a:ext>
          </a:extLst>
        </xdr:cNvPr>
        <xdr:cNvSpPr/>
      </xdr:nvSpPr>
      <xdr:spPr>
        <a:xfrm>
          <a:off x="4124325" y="13299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A98C577A-058B-47E1-BA74-A37703C34677}"/>
            </a:ext>
          </a:extLst>
        </xdr:cNvPr>
        <xdr:cNvSpPr/>
      </xdr:nvSpPr>
      <xdr:spPr>
        <a:xfrm>
          <a:off x="3381375" y="1327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xdr:rowOff>
    </xdr:from>
    <xdr:to>
      <xdr:col>15</xdr:col>
      <xdr:colOff>101600</xdr:colOff>
      <xdr:row>82</xdr:row>
      <xdr:rowOff>102235</xdr:rowOff>
    </xdr:to>
    <xdr:sp macro="" textlink="">
      <xdr:nvSpPr>
        <xdr:cNvPr id="298" name="フローチャート: 判断 297">
          <a:extLst>
            <a:ext uri="{FF2B5EF4-FFF2-40B4-BE49-F238E27FC236}">
              <a16:creationId xmlns:a16="http://schemas.microsoft.com/office/drawing/2014/main" id="{3AF76501-9F10-41C2-B19D-2E489DE9AC73}"/>
            </a:ext>
          </a:extLst>
        </xdr:cNvPr>
        <xdr:cNvSpPr/>
      </xdr:nvSpPr>
      <xdr:spPr>
        <a:xfrm>
          <a:off x="2571750" y="132784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EAE10E1A-9267-4BBD-8089-EF8BD318F194}"/>
            </a:ext>
          </a:extLst>
        </xdr:cNvPr>
        <xdr:cNvSpPr/>
      </xdr:nvSpPr>
      <xdr:spPr>
        <a:xfrm>
          <a:off x="1781175" y="13439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34AC70C7-8573-4E0C-BFF9-5C57BBC5ECB6}"/>
            </a:ext>
          </a:extLst>
        </xdr:cNvPr>
        <xdr:cNvSpPr/>
      </xdr:nvSpPr>
      <xdr:spPr>
        <a:xfrm>
          <a:off x="9810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2B4AC4B-8244-496F-A4A1-530ECDD7C0C6}"/>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6729C5BB-2FE1-4805-8566-5D9E992AA07D}"/>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3467DC5A-0610-4851-9529-DFD7491276B1}"/>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B5484A1C-5E7B-4D2C-B7DA-E7E4264FD044}"/>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F4BDCA7-9A26-4572-BDF6-0B1700B24BAE}"/>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6" name="楕円 305">
          <a:extLst>
            <a:ext uri="{FF2B5EF4-FFF2-40B4-BE49-F238E27FC236}">
              <a16:creationId xmlns:a16="http://schemas.microsoft.com/office/drawing/2014/main" id="{16B06E09-4CA4-4DF2-A6F6-ED336928C687}"/>
            </a:ext>
          </a:extLst>
        </xdr:cNvPr>
        <xdr:cNvSpPr/>
      </xdr:nvSpPr>
      <xdr:spPr>
        <a:xfrm>
          <a:off x="4124325" y="13632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6350</xdr:rowOff>
    </xdr:from>
    <xdr:ext cx="405130" cy="258445"/>
    <xdr:sp macro="" textlink="">
      <xdr:nvSpPr>
        <xdr:cNvPr id="307" name="【公営住宅】&#10;有形固定資産減価償却率該当値テキスト">
          <a:extLst>
            <a:ext uri="{FF2B5EF4-FFF2-40B4-BE49-F238E27FC236}">
              <a16:creationId xmlns:a16="http://schemas.microsoft.com/office/drawing/2014/main" id="{911112B6-0B5A-457C-B476-0A02477E9974}"/>
            </a:ext>
          </a:extLst>
        </xdr:cNvPr>
        <xdr:cNvSpPr txBox="1"/>
      </xdr:nvSpPr>
      <xdr:spPr>
        <a:xfrm>
          <a:off x="4219575" y="13611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8" name="楕円 307">
          <a:extLst>
            <a:ext uri="{FF2B5EF4-FFF2-40B4-BE49-F238E27FC236}">
              <a16:creationId xmlns:a16="http://schemas.microsoft.com/office/drawing/2014/main" id="{943F560E-BC77-426D-91C2-A5FDE2B1F117}"/>
            </a:ext>
          </a:extLst>
        </xdr:cNvPr>
        <xdr:cNvSpPr/>
      </xdr:nvSpPr>
      <xdr:spPr>
        <a:xfrm>
          <a:off x="3381375" y="13613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78105</xdr:rowOff>
    </xdr:to>
    <xdr:cxnSp macro="">
      <xdr:nvCxnSpPr>
        <xdr:cNvPr id="309" name="直線コネクタ 308">
          <a:extLst>
            <a:ext uri="{FF2B5EF4-FFF2-40B4-BE49-F238E27FC236}">
              <a16:creationId xmlns:a16="http://schemas.microsoft.com/office/drawing/2014/main" id="{48B195BA-A268-4C92-9E93-69506BF968BC}"/>
            </a:ext>
          </a:extLst>
        </xdr:cNvPr>
        <xdr:cNvCxnSpPr/>
      </xdr:nvCxnSpPr>
      <xdr:spPr>
        <a:xfrm>
          <a:off x="3429000" y="13660755"/>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10" name="楕円 309">
          <a:extLst>
            <a:ext uri="{FF2B5EF4-FFF2-40B4-BE49-F238E27FC236}">
              <a16:creationId xmlns:a16="http://schemas.microsoft.com/office/drawing/2014/main" id="{B36095D0-96F6-4920-83A1-14C10F92258E}"/>
            </a:ext>
          </a:extLst>
        </xdr:cNvPr>
        <xdr:cNvSpPr/>
      </xdr:nvSpPr>
      <xdr:spPr>
        <a:xfrm>
          <a:off x="2571750" y="135807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17780</xdr:rowOff>
    </xdr:from>
    <xdr:to>
      <xdr:col>19</xdr:col>
      <xdr:colOff>177800</xdr:colOff>
      <xdr:row>84</xdr:row>
      <xdr:rowOff>59055</xdr:rowOff>
    </xdr:to>
    <xdr:cxnSp macro="">
      <xdr:nvCxnSpPr>
        <xdr:cNvPr id="311" name="直線コネクタ 310">
          <a:extLst>
            <a:ext uri="{FF2B5EF4-FFF2-40B4-BE49-F238E27FC236}">
              <a16:creationId xmlns:a16="http://schemas.microsoft.com/office/drawing/2014/main" id="{DCC1B30D-901E-4688-8FEC-ADBA0193E3DB}"/>
            </a:ext>
          </a:extLst>
        </xdr:cNvPr>
        <xdr:cNvCxnSpPr/>
      </xdr:nvCxnSpPr>
      <xdr:spPr>
        <a:xfrm>
          <a:off x="2619375" y="1361948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88265</xdr:rowOff>
    </xdr:from>
    <xdr:to>
      <xdr:col>10</xdr:col>
      <xdr:colOff>165100</xdr:colOff>
      <xdr:row>84</xdr:row>
      <xdr:rowOff>18415</xdr:rowOff>
    </xdr:to>
    <xdr:sp macro="" textlink="">
      <xdr:nvSpPr>
        <xdr:cNvPr id="312" name="楕円 311">
          <a:extLst>
            <a:ext uri="{FF2B5EF4-FFF2-40B4-BE49-F238E27FC236}">
              <a16:creationId xmlns:a16="http://schemas.microsoft.com/office/drawing/2014/main" id="{C6911626-1B1F-4950-9BE8-7F99C3BB1749}"/>
            </a:ext>
          </a:extLst>
        </xdr:cNvPr>
        <xdr:cNvSpPr/>
      </xdr:nvSpPr>
      <xdr:spPr>
        <a:xfrm>
          <a:off x="1781175" y="13524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139065</xdr:rowOff>
    </xdr:from>
    <xdr:to>
      <xdr:col>15</xdr:col>
      <xdr:colOff>50800</xdr:colOff>
      <xdr:row>84</xdr:row>
      <xdr:rowOff>17780</xdr:rowOff>
    </xdr:to>
    <xdr:cxnSp macro="">
      <xdr:nvCxnSpPr>
        <xdr:cNvPr id="313" name="直線コネクタ 312">
          <a:extLst>
            <a:ext uri="{FF2B5EF4-FFF2-40B4-BE49-F238E27FC236}">
              <a16:creationId xmlns:a16="http://schemas.microsoft.com/office/drawing/2014/main" id="{9982E83B-3114-43A8-8B71-AD8E183DE59C}"/>
            </a:ext>
          </a:extLst>
        </xdr:cNvPr>
        <xdr:cNvCxnSpPr/>
      </xdr:nvCxnSpPr>
      <xdr:spPr>
        <a:xfrm>
          <a:off x="1828800" y="1358201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34925</xdr:rowOff>
    </xdr:from>
    <xdr:to>
      <xdr:col>6</xdr:col>
      <xdr:colOff>38100</xdr:colOff>
      <xdr:row>83</xdr:row>
      <xdr:rowOff>136525</xdr:rowOff>
    </xdr:to>
    <xdr:sp macro="" textlink="">
      <xdr:nvSpPr>
        <xdr:cNvPr id="314" name="楕円 313">
          <a:extLst>
            <a:ext uri="{FF2B5EF4-FFF2-40B4-BE49-F238E27FC236}">
              <a16:creationId xmlns:a16="http://schemas.microsoft.com/office/drawing/2014/main" id="{BA634A76-0E1B-4CD5-8AE0-6BDDCE2A3CB8}"/>
            </a:ext>
          </a:extLst>
        </xdr:cNvPr>
        <xdr:cNvSpPr/>
      </xdr:nvSpPr>
      <xdr:spPr>
        <a:xfrm>
          <a:off x="981075" y="134747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86360</xdr:rowOff>
    </xdr:from>
    <xdr:to>
      <xdr:col>10</xdr:col>
      <xdr:colOff>114300</xdr:colOff>
      <xdr:row>83</xdr:row>
      <xdr:rowOff>139065</xdr:rowOff>
    </xdr:to>
    <xdr:cxnSp macro="">
      <xdr:nvCxnSpPr>
        <xdr:cNvPr id="315" name="直線コネクタ 314">
          <a:extLst>
            <a:ext uri="{FF2B5EF4-FFF2-40B4-BE49-F238E27FC236}">
              <a16:creationId xmlns:a16="http://schemas.microsoft.com/office/drawing/2014/main" id="{45A53BEF-C8F1-4ED2-8A82-90EECAAB7DAD}"/>
            </a:ext>
          </a:extLst>
        </xdr:cNvPr>
        <xdr:cNvCxnSpPr/>
      </xdr:nvCxnSpPr>
      <xdr:spPr>
        <a:xfrm>
          <a:off x="1028700" y="1352296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105410</xdr:rowOff>
    </xdr:from>
    <xdr:ext cx="405130" cy="259080"/>
    <xdr:sp macro="" textlink="">
      <xdr:nvSpPr>
        <xdr:cNvPr id="316" name="n_1aveValue【公営住宅】&#10;有形固定資産減価償却率">
          <a:extLst>
            <a:ext uri="{FF2B5EF4-FFF2-40B4-BE49-F238E27FC236}">
              <a16:creationId xmlns:a16="http://schemas.microsoft.com/office/drawing/2014/main" id="{53E1E6A1-5207-4151-A73F-75196DD58D0A}"/>
            </a:ext>
          </a:extLst>
        </xdr:cNvPr>
        <xdr:cNvSpPr txBox="1"/>
      </xdr:nvSpPr>
      <xdr:spPr>
        <a:xfrm>
          <a:off x="3239135" y="1305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118745</xdr:rowOff>
    </xdr:from>
    <xdr:ext cx="404495" cy="259080"/>
    <xdr:sp macro="" textlink="">
      <xdr:nvSpPr>
        <xdr:cNvPr id="317" name="n_2aveValue【公営住宅】&#10;有形固定資産減価償却率">
          <a:extLst>
            <a:ext uri="{FF2B5EF4-FFF2-40B4-BE49-F238E27FC236}">
              <a16:creationId xmlns:a16="http://schemas.microsoft.com/office/drawing/2014/main" id="{28CCBA93-066F-490E-B0F1-E553E850A3A1}"/>
            </a:ext>
          </a:extLst>
        </xdr:cNvPr>
        <xdr:cNvSpPr txBox="1"/>
      </xdr:nvSpPr>
      <xdr:spPr>
        <a:xfrm>
          <a:off x="2439035" y="13075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105410</xdr:rowOff>
    </xdr:from>
    <xdr:ext cx="404495" cy="259080"/>
    <xdr:sp macro="" textlink="">
      <xdr:nvSpPr>
        <xdr:cNvPr id="318" name="n_3aveValue【公営住宅】&#10;有形固定資産減価償却率">
          <a:extLst>
            <a:ext uri="{FF2B5EF4-FFF2-40B4-BE49-F238E27FC236}">
              <a16:creationId xmlns:a16="http://schemas.microsoft.com/office/drawing/2014/main" id="{AC8564AD-5F48-4D3D-B8EF-90561D2813E1}"/>
            </a:ext>
          </a:extLst>
        </xdr:cNvPr>
        <xdr:cNvSpPr txBox="1"/>
      </xdr:nvSpPr>
      <xdr:spPr>
        <a:xfrm>
          <a:off x="1648460" y="13218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67310</xdr:rowOff>
    </xdr:from>
    <xdr:ext cx="404495" cy="259080"/>
    <xdr:sp macro="" textlink="">
      <xdr:nvSpPr>
        <xdr:cNvPr id="319" name="n_4aveValue【公営住宅】&#10;有形固定資産減価償却率">
          <a:extLst>
            <a:ext uri="{FF2B5EF4-FFF2-40B4-BE49-F238E27FC236}">
              <a16:creationId xmlns:a16="http://schemas.microsoft.com/office/drawing/2014/main" id="{72AB52CF-5AEC-479D-A9F4-20D775230FBC}"/>
            </a:ext>
          </a:extLst>
        </xdr:cNvPr>
        <xdr:cNvSpPr txBox="1"/>
      </xdr:nvSpPr>
      <xdr:spPr>
        <a:xfrm>
          <a:off x="848360" y="13180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100965</xdr:rowOff>
    </xdr:from>
    <xdr:ext cx="405130" cy="258445"/>
    <xdr:sp macro="" textlink="">
      <xdr:nvSpPr>
        <xdr:cNvPr id="320" name="n_1mainValue【公営住宅】&#10;有形固定資産減価償却率">
          <a:extLst>
            <a:ext uri="{FF2B5EF4-FFF2-40B4-BE49-F238E27FC236}">
              <a16:creationId xmlns:a16="http://schemas.microsoft.com/office/drawing/2014/main" id="{566D6E23-80A3-4C10-A60C-CA38C4999EC6}"/>
            </a:ext>
          </a:extLst>
        </xdr:cNvPr>
        <xdr:cNvSpPr txBox="1"/>
      </xdr:nvSpPr>
      <xdr:spPr>
        <a:xfrm>
          <a:off x="3239135" y="13705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59055</xdr:rowOff>
    </xdr:from>
    <xdr:ext cx="404495" cy="259080"/>
    <xdr:sp macro="" textlink="">
      <xdr:nvSpPr>
        <xdr:cNvPr id="321" name="n_2mainValue【公営住宅】&#10;有形固定資産減価償却率">
          <a:extLst>
            <a:ext uri="{FF2B5EF4-FFF2-40B4-BE49-F238E27FC236}">
              <a16:creationId xmlns:a16="http://schemas.microsoft.com/office/drawing/2014/main" id="{C3C4DA5A-118D-4BA8-82F0-B254DD10151B}"/>
            </a:ext>
          </a:extLst>
        </xdr:cNvPr>
        <xdr:cNvSpPr txBox="1"/>
      </xdr:nvSpPr>
      <xdr:spPr>
        <a:xfrm>
          <a:off x="2439035" y="13660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9525</xdr:rowOff>
    </xdr:from>
    <xdr:ext cx="404495" cy="258445"/>
    <xdr:sp macro="" textlink="">
      <xdr:nvSpPr>
        <xdr:cNvPr id="322" name="n_3mainValue【公営住宅】&#10;有形固定資産減価償却率">
          <a:extLst>
            <a:ext uri="{FF2B5EF4-FFF2-40B4-BE49-F238E27FC236}">
              <a16:creationId xmlns:a16="http://schemas.microsoft.com/office/drawing/2014/main" id="{68C406E1-196F-4D68-B262-57EDB2A822E8}"/>
            </a:ext>
          </a:extLst>
        </xdr:cNvPr>
        <xdr:cNvSpPr txBox="1"/>
      </xdr:nvSpPr>
      <xdr:spPr>
        <a:xfrm>
          <a:off x="1648460" y="13608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127635</xdr:rowOff>
    </xdr:from>
    <xdr:ext cx="404495" cy="259080"/>
    <xdr:sp macro="" textlink="">
      <xdr:nvSpPr>
        <xdr:cNvPr id="323" name="n_4mainValue【公営住宅】&#10;有形固定資産減価償却率">
          <a:extLst>
            <a:ext uri="{FF2B5EF4-FFF2-40B4-BE49-F238E27FC236}">
              <a16:creationId xmlns:a16="http://schemas.microsoft.com/office/drawing/2014/main" id="{DD44C930-1E28-418E-AA96-40369CD88E6E}"/>
            </a:ext>
          </a:extLst>
        </xdr:cNvPr>
        <xdr:cNvSpPr txBox="1"/>
      </xdr:nvSpPr>
      <xdr:spPr>
        <a:xfrm>
          <a:off x="848360" y="1356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C030CA1-DFDC-4687-853D-4DC1E3B8050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EBBF038-E77F-48C8-9169-163FF4D3CB8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D53279B-32D6-4CD2-828A-E397978CF609}"/>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0726F60-CD56-4EE6-984D-D8AB759EC2FD}"/>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7F87132-6627-4524-A9A9-7F08997363D6}"/>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B0CC980-EA20-4E2B-A1FA-53A6C79E6D5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EF5DB77-9F0C-4168-ABA2-BA52D957990F}"/>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89AFE07-A2AD-4061-8518-34BD94A962ED}"/>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1908F714-07F1-4DAC-A30F-D7DF5113F0C5}"/>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E2D9E55-3CDA-4AA9-A88A-01FE4D3D377E}"/>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a:extLst>
            <a:ext uri="{FF2B5EF4-FFF2-40B4-BE49-F238E27FC236}">
              <a16:creationId xmlns:a16="http://schemas.microsoft.com/office/drawing/2014/main" id="{39E3E7D9-0CD5-42EB-B90D-1BE987ACE777}"/>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5" name="テキスト ボックス 334">
          <a:extLst>
            <a:ext uri="{FF2B5EF4-FFF2-40B4-BE49-F238E27FC236}">
              <a16:creationId xmlns:a16="http://schemas.microsoft.com/office/drawing/2014/main" id="{271F680B-2D2A-48C1-BA77-405A991C0CDB}"/>
            </a:ext>
          </a:extLst>
        </xdr:cNvPr>
        <xdr:cNvSpPr txBox="1"/>
      </xdr:nvSpPr>
      <xdr:spPr>
        <a:xfrm>
          <a:off x="5527040"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a:extLst>
            <a:ext uri="{FF2B5EF4-FFF2-40B4-BE49-F238E27FC236}">
              <a16:creationId xmlns:a16="http://schemas.microsoft.com/office/drawing/2014/main" id="{91AB7F3A-386A-4B08-B442-B0B4B10E56E7}"/>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7" name="テキスト ボックス 336">
          <a:extLst>
            <a:ext uri="{FF2B5EF4-FFF2-40B4-BE49-F238E27FC236}">
              <a16:creationId xmlns:a16="http://schemas.microsoft.com/office/drawing/2014/main" id="{5F269294-4F99-4659-8F64-D1809BEA3978}"/>
            </a:ext>
          </a:extLst>
        </xdr:cNvPr>
        <xdr:cNvSpPr txBox="1"/>
      </xdr:nvSpPr>
      <xdr:spPr>
        <a:xfrm>
          <a:off x="5527040"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a:extLst>
            <a:ext uri="{FF2B5EF4-FFF2-40B4-BE49-F238E27FC236}">
              <a16:creationId xmlns:a16="http://schemas.microsoft.com/office/drawing/2014/main" id="{51B94BEB-FD24-43E5-B7D9-490AFD892AB3}"/>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9" name="テキスト ボックス 338">
          <a:extLst>
            <a:ext uri="{FF2B5EF4-FFF2-40B4-BE49-F238E27FC236}">
              <a16:creationId xmlns:a16="http://schemas.microsoft.com/office/drawing/2014/main" id="{465FBB54-49CB-4C78-AD15-CD44DE63104A}"/>
            </a:ext>
          </a:extLst>
        </xdr:cNvPr>
        <xdr:cNvSpPr txBox="1"/>
      </xdr:nvSpPr>
      <xdr:spPr>
        <a:xfrm>
          <a:off x="5527040"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a:extLst>
            <a:ext uri="{FF2B5EF4-FFF2-40B4-BE49-F238E27FC236}">
              <a16:creationId xmlns:a16="http://schemas.microsoft.com/office/drawing/2014/main" id="{D9104FAF-DE22-45EB-9467-E68C99A5E121}"/>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1" name="テキスト ボックス 340">
          <a:extLst>
            <a:ext uri="{FF2B5EF4-FFF2-40B4-BE49-F238E27FC236}">
              <a16:creationId xmlns:a16="http://schemas.microsoft.com/office/drawing/2014/main" id="{75652D83-8D59-426C-B6BA-5B924F08F5B1}"/>
            </a:ext>
          </a:extLst>
        </xdr:cNvPr>
        <xdr:cNvSpPr txBox="1"/>
      </xdr:nvSpPr>
      <xdr:spPr>
        <a:xfrm>
          <a:off x="5527040"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a:extLst>
            <a:ext uri="{FF2B5EF4-FFF2-40B4-BE49-F238E27FC236}">
              <a16:creationId xmlns:a16="http://schemas.microsoft.com/office/drawing/2014/main" id="{CF8B4C20-1559-460B-A28E-93D51399A1A5}"/>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3" name="テキスト ボックス 342">
          <a:extLst>
            <a:ext uri="{FF2B5EF4-FFF2-40B4-BE49-F238E27FC236}">
              <a16:creationId xmlns:a16="http://schemas.microsoft.com/office/drawing/2014/main" id="{976E9284-AE75-42C4-8289-3F557C2745D4}"/>
            </a:ext>
          </a:extLst>
        </xdr:cNvPr>
        <xdr:cNvSpPr txBox="1"/>
      </xdr:nvSpPr>
      <xdr:spPr>
        <a:xfrm>
          <a:off x="5527040"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a:extLst>
            <a:ext uri="{FF2B5EF4-FFF2-40B4-BE49-F238E27FC236}">
              <a16:creationId xmlns:a16="http://schemas.microsoft.com/office/drawing/2014/main" id="{006B4E54-B1A6-4A17-B542-F19E73616DEE}"/>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5" name="テキスト ボックス 344">
          <a:extLst>
            <a:ext uri="{FF2B5EF4-FFF2-40B4-BE49-F238E27FC236}">
              <a16:creationId xmlns:a16="http://schemas.microsoft.com/office/drawing/2014/main" id="{61D16A4B-DE24-4E38-A04D-0D54188822C0}"/>
            </a:ext>
          </a:extLst>
        </xdr:cNvPr>
        <xdr:cNvSpPr txBox="1"/>
      </xdr:nvSpPr>
      <xdr:spPr>
        <a:xfrm>
          <a:off x="5527040"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1BB1726-E344-427A-A3F5-9C3C4067BE16}"/>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a:extLst>
            <a:ext uri="{FF2B5EF4-FFF2-40B4-BE49-F238E27FC236}">
              <a16:creationId xmlns:a16="http://schemas.microsoft.com/office/drawing/2014/main" id="{FB7320C3-A900-4EF2-960B-BF06589D1E24}"/>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B6E60A3-E6E8-41F3-AD50-4B4BC9B5026C}"/>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57150</xdr:rowOff>
    </xdr:from>
    <xdr:to>
      <xdr:col>54</xdr:col>
      <xdr:colOff>189865</xdr:colOff>
      <xdr:row>86</xdr:row>
      <xdr:rowOff>154940</xdr:rowOff>
    </xdr:to>
    <xdr:cxnSp macro="">
      <xdr:nvCxnSpPr>
        <xdr:cNvPr id="349" name="直線コネクタ 348">
          <a:extLst>
            <a:ext uri="{FF2B5EF4-FFF2-40B4-BE49-F238E27FC236}">
              <a16:creationId xmlns:a16="http://schemas.microsoft.com/office/drawing/2014/main" id="{0579AADE-84FD-42C5-8325-D729A8DFAAAF}"/>
            </a:ext>
          </a:extLst>
        </xdr:cNvPr>
        <xdr:cNvCxnSpPr/>
      </xdr:nvCxnSpPr>
      <xdr:spPr>
        <a:xfrm flipV="1">
          <a:off x="9429115" y="126873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158115</xdr:rowOff>
    </xdr:from>
    <xdr:ext cx="469900" cy="258445"/>
    <xdr:sp macro="" textlink="">
      <xdr:nvSpPr>
        <xdr:cNvPr id="350" name="【公営住宅】&#10;一人当たり面積最小値テキスト">
          <a:extLst>
            <a:ext uri="{FF2B5EF4-FFF2-40B4-BE49-F238E27FC236}">
              <a16:creationId xmlns:a16="http://schemas.microsoft.com/office/drawing/2014/main" id="{AFADBDD9-9B0F-462F-AD75-446ACC1DE22C}"/>
            </a:ext>
          </a:extLst>
        </xdr:cNvPr>
        <xdr:cNvSpPr txBox="1"/>
      </xdr:nvSpPr>
      <xdr:spPr>
        <a:xfrm>
          <a:off x="9467850" y="1408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154940</xdr:rowOff>
    </xdr:from>
    <xdr:to>
      <xdr:col>55</xdr:col>
      <xdr:colOff>88900</xdr:colOff>
      <xdr:row>86</xdr:row>
      <xdr:rowOff>154940</xdr:rowOff>
    </xdr:to>
    <xdr:cxnSp macro="">
      <xdr:nvCxnSpPr>
        <xdr:cNvPr id="351" name="直線コネクタ 350">
          <a:extLst>
            <a:ext uri="{FF2B5EF4-FFF2-40B4-BE49-F238E27FC236}">
              <a16:creationId xmlns:a16="http://schemas.microsoft.com/office/drawing/2014/main" id="{967C577A-CD52-4AA5-8C05-095C12246386}"/>
            </a:ext>
          </a:extLst>
        </xdr:cNvPr>
        <xdr:cNvCxnSpPr/>
      </xdr:nvCxnSpPr>
      <xdr:spPr>
        <a:xfrm>
          <a:off x="9363075" y="140804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3810</xdr:rowOff>
    </xdr:from>
    <xdr:ext cx="469900" cy="259080"/>
    <xdr:sp macro="" textlink="">
      <xdr:nvSpPr>
        <xdr:cNvPr id="352" name="【公営住宅】&#10;一人当たり面積最大値テキスト">
          <a:extLst>
            <a:ext uri="{FF2B5EF4-FFF2-40B4-BE49-F238E27FC236}">
              <a16:creationId xmlns:a16="http://schemas.microsoft.com/office/drawing/2014/main" id="{91FE3C6C-3B5D-4651-9A58-C637A7AF1877}"/>
            </a:ext>
          </a:extLst>
        </xdr:cNvPr>
        <xdr:cNvSpPr txBox="1"/>
      </xdr:nvSpPr>
      <xdr:spPr>
        <a:xfrm>
          <a:off x="9467850" y="1247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57150</xdr:rowOff>
    </xdr:from>
    <xdr:to>
      <xdr:col>55</xdr:col>
      <xdr:colOff>88900</xdr:colOff>
      <xdr:row>78</xdr:row>
      <xdr:rowOff>57150</xdr:rowOff>
    </xdr:to>
    <xdr:cxnSp macro="">
      <xdr:nvCxnSpPr>
        <xdr:cNvPr id="353" name="直線コネクタ 352">
          <a:extLst>
            <a:ext uri="{FF2B5EF4-FFF2-40B4-BE49-F238E27FC236}">
              <a16:creationId xmlns:a16="http://schemas.microsoft.com/office/drawing/2014/main" id="{2DFD4CFD-282A-44E6-AFA0-206E047529F4}"/>
            </a:ext>
          </a:extLst>
        </xdr:cNvPr>
        <xdr:cNvCxnSpPr/>
      </xdr:nvCxnSpPr>
      <xdr:spPr>
        <a:xfrm>
          <a:off x="9363075" y="126873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34290</xdr:rowOff>
    </xdr:from>
    <xdr:ext cx="469900" cy="259080"/>
    <xdr:sp macro="" textlink="">
      <xdr:nvSpPr>
        <xdr:cNvPr id="354" name="【公営住宅】&#10;一人当たり面積平均値テキスト">
          <a:extLst>
            <a:ext uri="{FF2B5EF4-FFF2-40B4-BE49-F238E27FC236}">
              <a16:creationId xmlns:a16="http://schemas.microsoft.com/office/drawing/2014/main" id="{5D1BD4BB-3C71-403B-9838-04EF4F754E69}"/>
            </a:ext>
          </a:extLst>
        </xdr:cNvPr>
        <xdr:cNvSpPr txBox="1"/>
      </xdr:nvSpPr>
      <xdr:spPr>
        <a:xfrm>
          <a:off x="9467850" y="1379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E31DE079-D1B9-422D-B2D6-B923672C8FEF}"/>
            </a:ext>
          </a:extLst>
        </xdr:cNvPr>
        <xdr:cNvSpPr/>
      </xdr:nvSpPr>
      <xdr:spPr>
        <a:xfrm>
          <a:off x="9401175" y="1381950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65405</xdr:rowOff>
    </xdr:from>
    <xdr:to>
      <xdr:col>50</xdr:col>
      <xdr:colOff>165100</xdr:colOff>
      <xdr:row>85</xdr:row>
      <xdr:rowOff>167005</xdr:rowOff>
    </xdr:to>
    <xdr:sp macro="" textlink="">
      <xdr:nvSpPr>
        <xdr:cNvPr id="356" name="フローチャート: 判断 355">
          <a:extLst>
            <a:ext uri="{FF2B5EF4-FFF2-40B4-BE49-F238E27FC236}">
              <a16:creationId xmlns:a16="http://schemas.microsoft.com/office/drawing/2014/main" id="{301FA467-4219-4E90-8AFF-903FE5AFA096}"/>
            </a:ext>
          </a:extLst>
        </xdr:cNvPr>
        <xdr:cNvSpPr/>
      </xdr:nvSpPr>
      <xdr:spPr>
        <a:xfrm>
          <a:off x="8639175" y="13832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59055</xdr:rowOff>
    </xdr:from>
    <xdr:to>
      <xdr:col>46</xdr:col>
      <xdr:colOff>38100</xdr:colOff>
      <xdr:row>85</xdr:row>
      <xdr:rowOff>160655</xdr:rowOff>
    </xdr:to>
    <xdr:sp macro="" textlink="">
      <xdr:nvSpPr>
        <xdr:cNvPr id="357" name="フローチャート: 判断 356">
          <a:extLst>
            <a:ext uri="{FF2B5EF4-FFF2-40B4-BE49-F238E27FC236}">
              <a16:creationId xmlns:a16="http://schemas.microsoft.com/office/drawing/2014/main" id="{C16B59B2-95BC-4605-A0FD-D344128E1DBF}"/>
            </a:ext>
          </a:extLst>
        </xdr:cNvPr>
        <xdr:cNvSpPr/>
      </xdr:nvSpPr>
      <xdr:spPr>
        <a:xfrm>
          <a:off x="7839075" y="13822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35560</xdr:rowOff>
    </xdr:from>
    <xdr:to>
      <xdr:col>41</xdr:col>
      <xdr:colOff>101600</xdr:colOff>
      <xdr:row>85</xdr:row>
      <xdr:rowOff>137160</xdr:rowOff>
    </xdr:to>
    <xdr:sp macro="" textlink="">
      <xdr:nvSpPr>
        <xdr:cNvPr id="358" name="フローチャート: 判断 357">
          <a:extLst>
            <a:ext uri="{FF2B5EF4-FFF2-40B4-BE49-F238E27FC236}">
              <a16:creationId xmlns:a16="http://schemas.microsoft.com/office/drawing/2014/main" id="{440C68A4-4029-4D9F-BF85-470FCEC1E8E4}"/>
            </a:ext>
          </a:extLst>
        </xdr:cNvPr>
        <xdr:cNvSpPr/>
      </xdr:nvSpPr>
      <xdr:spPr>
        <a:xfrm>
          <a:off x="7029450" y="1379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59" name="フローチャート: 判断 358">
          <a:extLst>
            <a:ext uri="{FF2B5EF4-FFF2-40B4-BE49-F238E27FC236}">
              <a16:creationId xmlns:a16="http://schemas.microsoft.com/office/drawing/2014/main" id="{4A83DCB0-7395-44EC-B683-92D996E3CC3A}"/>
            </a:ext>
          </a:extLst>
        </xdr:cNvPr>
        <xdr:cNvSpPr/>
      </xdr:nvSpPr>
      <xdr:spPr>
        <a:xfrm>
          <a:off x="6238875" y="13794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90BA5445-BF36-46CA-B5C3-EC03F1941DA8}"/>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7E89A6F8-7E7F-40F3-85EE-27980398AB45}"/>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22575EDF-AC7C-4921-B3CC-7484EEE76EBC}"/>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859B6BFC-9348-4CFC-825A-6AEF52CE4BA7}"/>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7B8F3833-781E-449B-BCC3-06ED9C3A6A6A}"/>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156210</xdr:rowOff>
    </xdr:from>
    <xdr:to>
      <xdr:col>55</xdr:col>
      <xdr:colOff>50800</xdr:colOff>
      <xdr:row>85</xdr:row>
      <xdr:rowOff>86360</xdr:rowOff>
    </xdr:to>
    <xdr:sp macro="" textlink="">
      <xdr:nvSpPr>
        <xdr:cNvPr id="365" name="楕円 364">
          <a:extLst>
            <a:ext uri="{FF2B5EF4-FFF2-40B4-BE49-F238E27FC236}">
              <a16:creationId xmlns:a16="http://schemas.microsoft.com/office/drawing/2014/main" id="{65852819-6BBF-4EFC-82AB-A9B813B5C0F7}"/>
            </a:ext>
          </a:extLst>
        </xdr:cNvPr>
        <xdr:cNvSpPr/>
      </xdr:nvSpPr>
      <xdr:spPr>
        <a:xfrm>
          <a:off x="9401175" y="1376108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7620</xdr:rowOff>
    </xdr:from>
    <xdr:ext cx="469900" cy="258445"/>
    <xdr:sp macro="" textlink="">
      <xdr:nvSpPr>
        <xdr:cNvPr id="366" name="【公営住宅】&#10;一人当たり面積該当値テキスト">
          <a:extLst>
            <a:ext uri="{FF2B5EF4-FFF2-40B4-BE49-F238E27FC236}">
              <a16:creationId xmlns:a16="http://schemas.microsoft.com/office/drawing/2014/main" id="{D3300786-7D3B-4941-B07D-58DBE858BA6B}"/>
            </a:ext>
          </a:extLst>
        </xdr:cNvPr>
        <xdr:cNvSpPr txBox="1"/>
      </xdr:nvSpPr>
      <xdr:spPr>
        <a:xfrm>
          <a:off x="9467850" y="13612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140970</xdr:rowOff>
    </xdr:from>
    <xdr:to>
      <xdr:col>50</xdr:col>
      <xdr:colOff>165100</xdr:colOff>
      <xdr:row>85</xdr:row>
      <xdr:rowOff>71120</xdr:rowOff>
    </xdr:to>
    <xdr:sp macro="" textlink="">
      <xdr:nvSpPr>
        <xdr:cNvPr id="367" name="楕円 366">
          <a:extLst>
            <a:ext uri="{FF2B5EF4-FFF2-40B4-BE49-F238E27FC236}">
              <a16:creationId xmlns:a16="http://schemas.microsoft.com/office/drawing/2014/main" id="{E27014B5-CF75-4688-8EF2-8A032965EB33}"/>
            </a:ext>
          </a:extLst>
        </xdr:cNvPr>
        <xdr:cNvSpPr/>
      </xdr:nvSpPr>
      <xdr:spPr>
        <a:xfrm>
          <a:off x="8639175" y="137458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20320</xdr:rowOff>
    </xdr:from>
    <xdr:to>
      <xdr:col>55</xdr:col>
      <xdr:colOff>0</xdr:colOff>
      <xdr:row>85</xdr:row>
      <xdr:rowOff>35560</xdr:rowOff>
    </xdr:to>
    <xdr:cxnSp macro="">
      <xdr:nvCxnSpPr>
        <xdr:cNvPr id="368" name="直線コネクタ 367">
          <a:extLst>
            <a:ext uri="{FF2B5EF4-FFF2-40B4-BE49-F238E27FC236}">
              <a16:creationId xmlns:a16="http://schemas.microsoft.com/office/drawing/2014/main" id="{B0F3FDEC-6BDF-47B4-9B23-CB981A6C84A2}"/>
            </a:ext>
          </a:extLst>
        </xdr:cNvPr>
        <xdr:cNvCxnSpPr/>
      </xdr:nvCxnSpPr>
      <xdr:spPr>
        <a:xfrm>
          <a:off x="8686800" y="1378394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148590</xdr:rowOff>
    </xdr:from>
    <xdr:to>
      <xdr:col>46</xdr:col>
      <xdr:colOff>38100</xdr:colOff>
      <xdr:row>85</xdr:row>
      <xdr:rowOff>78740</xdr:rowOff>
    </xdr:to>
    <xdr:sp macro="" textlink="">
      <xdr:nvSpPr>
        <xdr:cNvPr id="369" name="楕円 368">
          <a:extLst>
            <a:ext uri="{FF2B5EF4-FFF2-40B4-BE49-F238E27FC236}">
              <a16:creationId xmlns:a16="http://schemas.microsoft.com/office/drawing/2014/main" id="{81D13995-3A50-42CA-AEC3-4E832BAC2F05}"/>
            </a:ext>
          </a:extLst>
        </xdr:cNvPr>
        <xdr:cNvSpPr/>
      </xdr:nvSpPr>
      <xdr:spPr>
        <a:xfrm>
          <a:off x="7839075" y="13747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20320</xdr:rowOff>
    </xdr:from>
    <xdr:to>
      <xdr:col>50</xdr:col>
      <xdr:colOff>114300</xdr:colOff>
      <xdr:row>85</xdr:row>
      <xdr:rowOff>27940</xdr:rowOff>
    </xdr:to>
    <xdr:cxnSp macro="">
      <xdr:nvCxnSpPr>
        <xdr:cNvPr id="370" name="直線コネクタ 369">
          <a:extLst>
            <a:ext uri="{FF2B5EF4-FFF2-40B4-BE49-F238E27FC236}">
              <a16:creationId xmlns:a16="http://schemas.microsoft.com/office/drawing/2014/main" id="{AC537822-9F27-4C83-A7D5-11A6C058A215}"/>
            </a:ext>
          </a:extLst>
        </xdr:cNvPr>
        <xdr:cNvCxnSpPr/>
      </xdr:nvCxnSpPr>
      <xdr:spPr>
        <a:xfrm flipV="1">
          <a:off x="7886700" y="1378394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154940</xdr:rowOff>
    </xdr:from>
    <xdr:to>
      <xdr:col>41</xdr:col>
      <xdr:colOff>101600</xdr:colOff>
      <xdr:row>85</xdr:row>
      <xdr:rowOff>85090</xdr:rowOff>
    </xdr:to>
    <xdr:sp macro="" textlink="">
      <xdr:nvSpPr>
        <xdr:cNvPr id="371" name="楕円 370">
          <a:extLst>
            <a:ext uri="{FF2B5EF4-FFF2-40B4-BE49-F238E27FC236}">
              <a16:creationId xmlns:a16="http://schemas.microsoft.com/office/drawing/2014/main" id="{7E8D6ABD-BE1A-4D7F-987D-EE130A3078F2}"/>
            </a:ext>
          </a:extLst>
        </xdr:cNvPr>
        <xdr:cNvSpPr/>
      </xdr:nvSpPr>
      <xdr:spPr>
        <a:xfrm>
          <a:off x="7029450" y="13756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27940</xdr:rowOff>
    </xdr:from>
    <xdr:to>
      <xdr:col>45</xdr:col>
      <xdr:colOff>177800</xdr:colOff>
      <xdr:row>85</xdr:row>
      <xdr:rowOff>34290</xdr:rowOff>
    </xdr:to>
    <xdr:cxnSp macro="">
      <xdr:nvCxnSpPr>
        <xdr:cNvPr id="372" name="直線コネクタ 371">
          <a:extLst>
            <a:ext uri="{FF2B5EF4-FFF2-40B4-BE49-F238E27FC236}">
              <a16:creationId xmlns:a16="http://schemas.microsoft.com/office/drawing/2014/main" id="{905995CE-6D5E-4994-9A06-11B2E20A12F0}"/>
            </a:ext>
          </a:extLst>
        </xdr:cNvPr>
        <xdr:cNvCxnSpPr/>
      </xdr:nvCxnSpPr>
      <xdr:spPr>
        <a:xfrm flipV="1">
          <a:off x="7077075" y="13794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161925</xdr:rowOff>
    </xdr:from>
    <xdr:to>
      <xdr:col>36</xdr:col>
      <xdr:colOff>165100</xdr:colOff>
      <xdr:row>85</xdr:row>
      <xdr:rowOff>92075</xdr:rowOff>
    </xdr:to>
    <xdr:sp macro="" textlink="">
      <xdr:nvSpPr>
        <xdr:cNvPr id="373" name="楕円 372">
          <a:extLst>
            <a:ext uri="{FF2B5EF4-FFF2-40B4-BE49-F238E27FC236}">
              <a16:creationId xmlns:a16="http://schemas.microsoft.com/office/drawing/2014/main" id="{FCF8D0B7-9101-42A7-A872-70A17D3F8E94}"/>
            </a:ext>
          </a:extLst>
        </xdr:cNvPr>
        <xdr:cNvSpPr/>
      </xdr:nvSpPr>
      <xdr:spPr>
        <a:xfrm>
          <a:off x="6238875" y="13760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34290</xdr:rowOff>
    </xdr:from>
    <xdr:to>
      <xdr:col>41</xdr:col>
      <xdr:colOff>50800</xdr:colOff>
      <xdr:row>85</xdr:row>
      <xdr:rowOff>41275</xdr:rowOff>
    </xdr:to>
    <xdr:cxnSp macro="">
      <xdr:nvCxnSpPr>
        <xdr:cNvPr id="374" name="直線コネクタ 373">
          <a:extLst>
            <a:ext uri="{FF2B5EF4-FFF2-40B4-BE49-F238E27FC236}">
              <a16:creationId xmlns:a16="http://schemas.microsoft.com/office/drawing/2014/main" id="{484B6787-1A9D-454A-BACD-608775AD0BF1}"/>
            </a:ext>
          </a:extLst>
        </xdr:cNvPr>
        <xdr:cNvCxnSpPr/>
      </xdr:nvCxnSpPr>
      <xdr:spPr>
        <a:xfrm flipV="1">
          <a:off x="6286500" y="13794740"/>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158115</xdr:rowOff>
    </xdr:from>
    <xdr:ext cx="469900" cy="258445"/>
    <xdr:sp macro="" textlink="">
      <xdr:nvSpPr>
        <xdr:cNvPr id="375" name="n_1aveValue【公営住宅】&#10;一人当たり面積">
          <a:extLst>
            <a:ext uri="{FF2B5EF4-FFF2-40B4-BE49-F238E27FC236}">
              <a16:creationId xmlns:a16="http://schemas.microsoft.com/office/drawing/2014/main" id="{0739AEB0-F280-435F-A3DA-6DC31F6FF1B6}"/>
            </a:ext>
          </a:extLst>
        </xdr:cNvPr>
        <xdr:cNvSpPr txBox="1"/>
      </xdr:nvSpPr>
      <xdr:spPr>
        <a:xfrm>
          <a:off x="8458200" y="1392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151765</xdr:rowOff>
    </xdr:from>
    <xdr:ext cx="469265" cy="259080"/>
    <xdr:sp macro="" textlink="">
      <xdr:nvSpPr>
        <xdr:cNvPr id="376" name="n_2aveValue【公営住宅】&#10;一人当たり面積">
          <a:extLst>
            <a:ext uri="{FF2B5EF4-FFF2-40B4-BE49-F238E27FC236}">
              <a16:creationId xmlns:a16="http://schemas.microsoft.com/office/drawing/2014/main" id="{DEAC15FE-7B23-4A3E-BC21-F3906835680C}"/>
            </a:ext>
          </a:extLst>
        </xdr:cNvPr>
        <xdr:cNvSpPr txBox="1"/>
      </xdr:nvSpPr>
      <xdr:spPr>
        <a:xfrm>
          <a:off x="7677150" y="1391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128270</xdr:rowOff>
    </xdr:from>
    <xdr:ext cx="469265" cy="259080"/>
    <xdr:sp macro="" textlink="">
      <xdr:nvSpPr>
        <xdr:cNvPr id="377" name="n_3aveValue【公営住宅】&#10;一人当たり面積">
          <a:extLst>
            <a:ext uri="{FF2B5EF4-FFF2-40B4-BE49-F238E27FC236}">
              <a16:creationId xmlns:a16="http://schemas.microsoft.com/office/drawing/2014/main" id="{C90EA0F7-AFFD-4AC0-85F1-7A7E79BB0BF6}"/>
            </a:ext>
          </a:extLst>
        </xdr:cNvPr>
        <xdr:cNvSpPr txBox="1"/>
      </xdr:nvSpPr>
      <xdr:spPr>
        <a:xfrm>
          <a:off x="6867525" y="1388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120650</xdr:rowOff>
    </xdr:from>
    <xdr:ext cx="469265" cy="258445"/>
    <xdr:sp macro="" textlink="">
      <xdr:nvSpPr>
        <xdr:cNvPr id="378" name="n_4aveValue【公営住宅】&#10;一人当たり面積">
          <a:extLst>
            <a:ext uri="{FF2B5EF4-FFF2-40B4-BE49-F238E27FC236}">
              <a16:creationId xmlns:a16="http://schemas.microsoft.com/office/drawing/2014/main" id="{56B69FC3-CDD0-4B91-A1C5-00E457E693C9}"/>
            </a:ext>
          </a:extLst>
        </xdr:cNvPr>
        <xdr:cNvSpPr txBox="1"/>
      </xdr:nvSpPr>
      <xdr:spPr>
        <a:xfrm>
          <a:off x="6067425" y="13887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87630</xdr:rowOff>
    </xdr:from>
    <xdr:ext cx="469900" cy="258445"/>
    <xdr:sp macro="" textlink="">
      <xdr:nvSpPr>
        <xdr:cNvPr id="379" name="n_1mainValue【公営住宅】&#10;一人当たり面積">
          <a:extLst>
            <a:ext uri="{FF2B5EF4-FFF2-40B4-BE49-F238E27FC236}">
              <a16:creationId xmlns:a16="http://schemas.microsoft.com/office/drawing/2014/main" id="{D7105892-5781-4A99-81CE-050D87D229C5}"/>
            </a:ext>
          </a:extLst>
        </xdr:cNvPr>
        <xdr:cNvSpPr txBox="1"/>
      </xdr:nvSpPr>
      <xdr:spPr>
        <a:xfrm>
          <a:off x="8458200" y="1352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95250</xdr:rowOff>
    </xdr:from>
    <xdr:ext cx="469265" cy="259080"/>
    <xdr:sp macro="" textlink="">
      <xdr:nvSpPr>
        <xdr:cNvPr id="380" name="n_2mainValue【公営住宅】&#10;一人当たり面積">
          <a:extLst>
            <a:ext uri="{FF2B5EF4-FFF2-40B4-BE49-F238E27FC236}">
              <a16:creationId xmlns:a16="http://schemas.microsoft.com/office/drawing/2014/main" id="{64CDECEA-6408-4917-9AE9-82CCD4125C7C}"/>
            </a:ext>
          </a:extLst>
        </xdr:cNvPr>
        <xdr:cNvSpPr txBox="1"/>
      </xdr:nvSpPr>
      <xdr:spPr>
        <a:xfrm>
          <a:off x="76771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101600</xdr:rowOff>
    </xdr:from>
    <xdr:ext cx="469265" cy="259080"/>
    <xdr:sp macro="" textlink="">
      <xdr:nvSpPr>
        <xdr:cNvPr id="381" name="n_3mainValue【公営住宅】&#10;一人当たり面積">
          <a:extLst>
            <a:ext uri="{FF2B5EF4-FFF2-40B4-BE49-F238E27FC236}">
              <a16:creationId xmlns:a16="http://schemas.microsoft.com/office/drawing/2014/main" id="{531B2DB8-A2F6-4F3E-9228-8BF5887ED7DB}"/>
            </a:ext>
          </a:extLst>
        </xdr:cNvPr>
        <xdr:cNvSpPr txBox="1"/>
      </xdr:nvSpPr>
      <xdr:spPr>
        <a:xfrm>
          <a:off x="6867525" y="1354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109220</xdr:rowOff>
    </xdr:from>
    <xdr:ext cx="469265" cy="258445"/>
    <xdr:sp macro="" textlink="">
      <xdr:nvSpPr>
        <xdr:cNvPr id="382" name="n_4mainValue【公営住宅】&#10;一人当たり面積">
          <a:extLst>
            <a:ext uri="{FF2B5EF4-FFF2-40B4-BE49-F238E27FC236}">
              <a16:creationId xmlns:a16="http://schemas.microsoft.com/office/drawing/2014/main" id="{83B29842-B63B-41B8-996A-C23820EB580C}"/>
            </a:ext>
          </a:extLst>
        </xdr:cNvPr>
        <xdr:cNvSpPr txBox="1"/>
      </xdr:nvSpPr>
      <xdr:spPr>
        <a:xfrm>
          <a:off x="6067425" y="13545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C73B84D-2B9A-4804-AB06-41C1CECEAC5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27BEDC1E-FF96-47D2-B043-D10E2ADB2CD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36C5507-A7B2-4E41-B218-1D531D6E0243}"/>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E4CEDBB-7C47-420F-99E3-7CB9A91A0D20}"/>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7FA0AF9-8687-481D-B15F-9CA40F38EED9}"/>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FF14F3A-AFA2-49DE-BAD7-268BAE9C042D}"/>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B3A6135-2BB2-4F6F-96F0-F8DC04116139}"/>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81B3A91-852E-4460-A3C1-380D7ABAF3A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DC68C95-1A92-4248-8496-FD4DDF99F3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44685CC8-3811-4164-8BC7-0F95B7D01A83}"/>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F7E6E213-43CD-4152-8AA5-65F514B18992}"/>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95B5266-BEE9-4161-8075-31900FA1387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4E68590-1371-41B7-959F-60F77865A179}"/>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D5A0A13D-C221-476E-8D6F-BF6D4E7CF6EF}"/>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D2ADF4F9-C9AB-456D-B7D6-45A690253A48}"/>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3B735EE-81FC-44A6-97E9-711A98B38E0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970BAA65-5BCF-4DC3-B00E-50A71A94590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A891F4B-F1BC-4F5D-ACA1-BCDA242F2E27}"/>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19E9D6A-1DC2-45AF-8812-5990982E8D5D}"/>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5E2D4C6-CB99-4597-B4D1-E558D390980F}"/>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73E951A-9BE9-4090-B236-FBEB37872BE0}"/>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4D06DDA5-5C78-4DEC-B116-3575BD804251}"/>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F0BE41C-4580-419B-B777-664F995C1F17}"/>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38094247-B330-4AD3-B413-5D75DE478805}"/>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7" name="テキスト ボックス 406">
          <a:extLst>
            <a:ext uri="{FF2B5EF4-FFF2-40B4-BE49-F238E27FC236}">
              <a16:creationId xmlns:a16="http://schemas.microsoft.com/office/drawing/2014/main" id="{18B0A3A4-B09B-48F6-B370-F6CB354E5155}"/>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A584430-8C8B-4853-95B4-4B1FF0DECD39}"/>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9" name="テキスト ボックス 408">
          <a:extLst>
            <a:ext uri="{FF2B5EF4-FFF2-40B4-BE49-F238E27FC236}">
              <a16:creationId xmlns:a16="http://schemas.microsoft.com/office/drawing/2014/main" id="{7F2ADF5E-00C6-4481-89FA-9122AB341B43}"/>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10" name="直線コネクタ 409">
          <a:extLst>
            <a:ext uri="{FF2B5EF4-FFF2-40B4-BE49-F238E27FC236}">
              <a16:creationId xmlns:a16="http://schemas.microsoft.com/office/drawing/2014/main" id="{3C49C97B-AE24-4808-B82B-9D4AFAD5F0BA}"/>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11" name="テキスト ボックス 410">
          <a:extLst>
            <a:ext uri="{FF2B5EF4-FFF2-40B4-BE49-F238E27FC236}">
              <a16:creationId xmlns:a16="http://schemas.microsoft.com/office/drawing/2014/main" id="{1C53E50E-B8BF-4F9D-8B39-59C86C4C5349}"/>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2" name="直線コネクタ 411">
          <a:extLst>
            <a:ext uri="{FF2B5EF4-FFF2-40B4-BE49-F238E27FC236}">
              <a16:creationId xmlns:a16="http://schemas.microsoft.com/office/drawing/2014/main" id="{D9762E6A-5517-4913-B003-E51028546F46}"/>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3" name="テキスト ボックス 412">
          <a:extLst>
            <a:ext uri="{FF2B5EF4-FFF2-40B4-BE49-F238E27FC236}">
              <a16:creationId xmlns:a16="http://schemas.microsoft.com/office/drawing/2014/main" id="{BF10A065-7AE0-453C-B8DB-E31E26642C83}"/>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4" name="直線コネクタ 413">
          <a:extLst>
            <a:ext uri="{FF2B5EF4-FFF2-40B4-BE49-F238E27FC236}">
              <a16:creationId xmlns:a16="http://schemas.microsoft.com/office/drawing/2014/main" id="{AF85404A-7DB9-4EF9-8C4C-287C7D8FAC09}"/>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5" name="テキスト ボックス 414">
          <a:extLst>
            <a:ext uri="{FF2B5EF4-FFF2-40B4-BE49-F238E27FC236}">
              <a16:creationId xmlns:a16="http://schemas.microsoft.com/office/drawing/2014/main" id="{4ABA1B1F-40CE-40BA-9DB3-DD479A1D0896}"/>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6" name="直線コネクタ 415">
          <a:extLst>
            <a:ext uri="{FF2B5EF4-FFF2-40B4-BE49-F238E27FC236}">
              <a16:creationId xmlns:a16="http://schemas.microsoft.com/office/drawing/2014/main" id="{01F95C92-7B3C-4480-8A95-320462D0861C}"/>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7" name="テキスト ボックス 416">
          <a:extLst>
            <a:ext uri="{FF2B5EF4-FFF2-40B4-BE49-F238E27FC236}">
              <a16:creationId xmlns:a16="http://schemas.microsoft.com/office/drawing/2014/main" id="{9648C13E-82F7-4C4D-AD95-DB5BE9539083}"/>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8" name="直線コネクタ 417">
          <a:extLst>
            <a:ext uri="{FF2B5EF4-FFF2-40B4-BE49-F238E27FC236}">
              <a16:creationId xmlns:a16="http://schemas.microsoft.com/office/drawing/2014/main" id="{D97F23C5-10D1-4242-AABB-4795B55BE96C}"/>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9" name="テキスト ボックス 418">
          <a:extLst>
            <a:ext uri="{FF2B5EF4-FFF2-40B4-BE49-F238E27FC236}">
              <a16:creationId xmlns:a16="http://schemas.microsoft.com/office/drawing/2014/main" id="{1B9F2A8F-4EE4-429A-B0A3-BA5B7972D7DA}"/>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20" name="直線コネクタ 419">
          <a:extLst>
            <a:ext uri="{FF2B5EF4-FFF2-40B4-BE49-F238E27FC236}">
              <a16:creationId xmlns:a16="http://schemas.microsoft.com/office/drawing/2014/main" id="{8580A415-AB04-433C-BA67-84CE0663C514}"/>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21" name="テキスト ボックス 420">
          <a:extLst>
            <a:ext uri="{FF2B5EF4-FFF2-40B4-BE49-F238E27FC236}">
              <a16:creationId xmlns:a16="http://schemas.microsoft.com/office/drawing/2014/main" id="{58E507C6-82A5-4188-8505-B9270DAD2C2F}"/>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201A8328-B7D4-469A-928E-6F5DAD97AEEB}"/>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9DAB90CB-B898-42AD-B00E-A3C94D9A0A18}"/>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116840</xdr:rowOff>
    </xdr:from>
    <xdr:to>
      <xdr:col>85</xdr:col>
      <xdr:colOff>126365</xdr:colOff>
      <xdr:row>42</xdr:row>
      <xdr:rowOff>92710</xdr:rowOff>
    </xdr:to>
    <xdr:cxnSp macro="">
      <xdr:nvCxnSpPr>
        <xdr:cNvPr id="424" name="直線コネクタ 423">
          <a:extLst>
            <a:ext uri="{FF2B5EF4-FFF2-40B4-BE49-F238E27FC236}">
              <a16:creationId xmlns:a16="http://schemas.microsoft.com/office/drawing/2014/main" id="{A1C1366E-126B-43C0-9547-CD5F43A464E4}"/>
            </a:ext>
          </a:extLst>
        </xdr:cNvPr>
        <xdr:cNvCxnSpPr/>
      </xdr:nvCxnSpPr>
      <xdr:spPr>
        <a:xfrm flipV="1">
          <a:off x="14696440" y="54603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5" name="【認定こども園・幼稚園・保育所】&#10;有形固定資産減価償却率最小値テキスト">
          <a:extLst>
            <a:ext uri="{FF2B5EF4-FFF2-40B4-BE49-F238E27FC236}">
              <a16:creationId xmlns:a16="http://schemas.microsoft.com/office/drawing/2014/main" id="{58A19DC0-3F20-4DCF-B64C-92AE675DAEBA}"/>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6" name="直線コネクタ 425">
          <a:extLst>
            <a:ext uri="{FF2B5EF4-FFF2-40B4-BE49-F238E27FC236}">
              <a16:creationId xmlns:a16="http://schemas.microsoft.com/office/drawing/2014/main" id="{16D70195-875B-4EB6-95A5-A04D22CD25B6}"/>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63500</xdr:rowOff>
    </xdr:from>
    <xdr:ext cx="340360" cy="258445"/>
    <xdr:sp macro="" textlink="">
      <xdr:nvSpPr>
        <xdr:cNvPr id="427" name="【認定こども園・幼稚園・保育所】&#10;有形固定資産減価償却率最大値テキスト">
          <a:extLst>
            <a:ext uri="{FF2B5EF4-FFF2-40B4-BE49-F238E27FC236}">
              <a16:creationId xmlns:a16="http://schemas.microsoft.com/office/drawing/2014/main" id="{F850BAF5-BAF8-433F-B07D-1A9DEDA469A8}"/>
            </a:ext>
          </a:extLst>
        </xdr:cNvPr>
        <xdr:cNvSpPr txBox="1"/>
      </xdr:nvSpPr>
      <xdr:spPr>
        <a:xfrm>
          <a:off x="14735175" y="52482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116840</xdr:rowOff>
    </xdr:from>
    <xdr:to>
      <xdr:col>86</xdr:col>
      <xdr:colOff>25400</xdr:colOff>
      <xdr:row>33</xdr:row>
      <xdr:rowOff>116840</xdr:rowOff>
    </xdr:to>
    <xdr:cxnSp macro="">
      <xdr:nvCxnSpPr>
        <xdr:cNvPr id="428" name="直線コネクタ 427">
          <a:extLst>
            <a:ext uri="{FF2B5EF4-FFF2-40B4-BE49-F238E27FC236}">
              <a16:creationId xmlns:a16="http://schemas.microsoft.com/office/drawing/2014/main" id="{3C4DB515-3A5B-45D2-8789-8D1619FD72E0}"/>
            </a:ext>
          </a:extLst>
        </xdr:cNvPr>
        <xdr:cNvCxnSpPr/>
      </xdr:nvCxnSpPr>
      <xdr:spPr>
        <a:xfrm>
          <a:off x="14611350" y="5460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52070</xdr:rowOff>
    </xdr:from>
    <xdr:ext cx="405130" cy="258445"/>
    <xdr:sp macro="" textlink="">
      <xdr:nvSpPr>
        <xdr:cNvPr id="429" name="【認定こども園・幼稚園・保育所】&#10;有形固定資産減価償却率平均値テキスト">
          <a:extLst>
            <a:ext uri="{FF2B5EF4-FFF2-40B4-BE49-F238E27FC236}">
              <a16:creationId xmlns:a16="http://schemas.microsoft.com/office/drawing/2014/main" id="{B0FD2452-03B6-4832-AE5F-C51E05257CF8}"/>
            </a:ext>
          </a:extLst>
        </xdr:cNvPr>
        <xdr:cNvSpPr txBox="1"/>
      </xdr:nvSpPr>
      <xdr:spPr>
        <a:xfrm>
          <a:off x="14735175" y="62020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0" name="フローチャート: 判断 429">
          <a:extLst>
            <a:ext uri="{FF2B5EF4-FFF2-40B4-BE49-F238E27FC236}">
              <a16:creationId xmlns:a16="http://schemas.microsoft.com/office/drawing/2014/main" id="{20756F84-7791-4613-B45E-125F2B50594C}"/>
            </a:ext>
          </a:extLst>
        </xdr:cNvPr>
        <xdr:cNvSpPr/>
      </xdr:nvSpPr>
      <xdr:spPr>
        <a:xfrm>
          <a:off x="14649450" y="6226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67945</xdr:rowOff>
    </xdr:from>
    <xdr:to>
      <xdr:col>81</xdr:col>
      <xdr:colOff>101600</xdr:colOff>
      <xdr:row>38</xdr:row>
      <xdr:rowOff>169545</xdr:rowOff>
    </xdr:to>
    <xdr:sp macro="" textlink="">
      <xdr:nvSpPr>
        <xdr:cNvPr id="431" name="フローチャート: 判断 430">
          <a:extLst>
            <a:ext uri="{FF2B5EF4-FFF2-40B4-BE49-F238E27FC236}">
              <a16:creationId xmlns:a16="http://schemas.microsoft.com/office/drawing/2014/main" id="{B5415CC1-EF90-42D9-AEDD-D6908FF310B1}"/>
            </a:ext>
          </a:extLst>
        </xdr:cNvPr>
        <xdr:cNvSpPr/>
      </xdr:nvSpPr>
      <xdr:spPr>
        <a:xfrm>
          <a:off x="13887450" y="6217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102235</xdr:rowOff>
    </xdr:from>
    <xdr:to>
      <xdr:col>76</xdr:col>
      <xdr:colOff>165100</xdr:colOff>
      <xdr:row>39</xdr:row>
      <xdr:rowOff>32385</xdr:rowOff>
    </xdr:to>
    <xdr:sp macro="" textlink="">
      <xdr:nvSpPr>
        <xdr:cNvPr id="432" name="フローチャート: 判断 431">
          <a:extLst>
            <a:ext uri="{FF2B5EF4-FFF2-40B4-BE49-F238E27FC236}">
              <a16:creationId xmlns:a16="http://schemas.microsoft.com/office/drawing/2014/main" id="{7D0C9FA4-2810-4149-B390-1E344BECE470}"/>
            </a:ext>
          </a:extLst>
        </xdr:cNvPr>
        <xdr:cNvSpPr/>
      </xdr:nvSpPr>
      <xdr:spPr>
        <a:xfrm>
          <a:off x="13096875" y="62585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69B06CAD-81B7-4300-843E-910AD9067333}"/>
            </a:ext>
          </a:extLst>
        </xdr:cNvPr>
        <xdr:cNvSpPr/>
      </xdr:nvSpPr>
      <xdr:spPr>
        <a:xfrm>
          <a:off x="12296775" y="6181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12065</xdr:rowOff>
    </xdr:from>
    <xdr:to>
      <xdr:col>67</xdr:col>
      <xdr:colOff>101600</xdr:colOff>
      <xdr:row>38</xdr:row>
      <xdr:rowOff>113665</xdr:rowOff>
    </xdr:to>
    <xdr:sp macro="" textlink="">
      <xdr:nvSpPr>
        <xdr:cNvPr id="434" name="フローチャート: 判断 433">
          <a:extLst>
            <a:ext uri="{FF2B5EF4-FFF2-40B4-BE49-F238E27FC236}">
              <a16:creationId xmlns:a16="http://schemas.microsoft.com/office/drawing/2014/main" id="{E1E177E1-65AC-4A05-87FA-C69A132EB3B4}"/>
            </a:ext>
          </a:extLst>
        </xdr:cNvPr>
        <xdr:cNvSpPr/>
      </xdr:nvSpPr>
      <xdr:spPr>
        <a:xfrm>
          <a:off x="11487150" y="6162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C885B516-BC1F-4B9E-9442-B97D39EBA118}"/>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656A23D1-34F7-44B4-B61B-A7C29F307741}"/>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FC3A7116-CA3B-4169-9BD1-268A6DA52DD4}"/>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3F08C805-C036-4809-92C2-C3CB08E1E96C}"/>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9" name="テキスト ボックス 438">
          <a:extLst>
            <a:ext uri="{FF2B5EF4-FFF2-40B4-BE49-F238E27FC236}">
              <a16:creationId xmlns:a16="http://schemas.microsoft.com/office/drawing/2014/main" id="{8623655B-2AC0-4DAF-8DC1-4914B9B8510E}"/>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440" name="楕円 439">
          <a:extLst>
            <a:ext uri="{FF2B5EF4-FFF2-40B4-BE49-F238E27FC236}">
              <a16:creationId xmlns:a16="http://schemas.microsoft.com/office/drawing/2014/main" id="{2BBC9BEE-F579-425A-9324-89691DA8518C}"/>
            </a:ext>
          </a:extLst>
        </xdr:cNvPr>
        <xdr:cNvSpPr/>
      </xdr:nvSpPr>
      <xdr:spPr>
        <a:xfrm>
          <a:off x="14649450" y="5841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31750</xdr:rowOff>
    </xdr:from>
    <xdr:ext cx="405130" cy="258445"/>
    <xdr:sp macro="" textlink="">
      <xdr:nvSpPr>
        <xdr:cNvPr id="441" name="【認定こども園・幼稚園・保育所】&#10;有形固定資産減価償却率該当値テキスト">
          <a:extLst>
            <a:ext uri="{FF2B5EF4-FFF2-40B4-BE49-F238E27FC236}">
              <a16:creationId xmlns:a16="http://schemas.microsoft.com/office/drawing/2014/main" id="{748653DC-52ED-428C-8E51-5B082B7C8179}"/>
            </a:ext>
          </a:extLst>
        </xdr:cNvPr>
        <xdr:cNvSpPr txBox="1"/>
      </xdr:nvSpPr>
      <xdr:spPr>
        <a:xfrm>
          <a:off x="14735175" y="5695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42" name="楕円 441">
          <a:extLst>
            <a:ext uri="{FF2B5EF4-FFF2-40B4-BE49-F238E27FC236}">
              <a16:creationId xmlns:a16="http://schemas.microsoft.com/office/drawing/2014/main" id="{EBB75C3E-9880-49DF-A793-4351C310077D}"/>
            </a:ext>
          </a:extLst>
        </xdr:cNvPr>
        <xdr:cNvSpPr/>
      </xdr:nvSpPr>
      <xdr:spPr>
        <a:xfrm>
          <a:off x="13887450" y="582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59690</xdr:rowOff>
    </xdr:to>
    <xdr:cxnSp macro="">
      <xdr:nvCxnSpPr>
        <xdr:cNvPr id="443" name="直線コネクタ 442">
          <a:extLst>
            <a:ext uri="{FF2B5EF4-FFF2-40B4-BE49-F238E27FC236}">
              <a16:creationId xmlns:a16="http://schemas.microsoft.com/office/drawing/2014/main" id="{39F1D379-081D-43A2-B323-863791419E02}"/>
            </a:ext>
          </a:extLst>
        </xdr:cNvPr>
        <xdr:cNvCxnSpPr/>
      </xdr:nvCxnSpPr>
      <xdr:spPr>
        <a:xfrm>
          <a:off x="13935075" y="587438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53340</xdr:rowOff>
    </xdr:from>
    <xdr:to>
      <xdr:col>76</xdr:col>
      <xdr:colOff>165100</xdr:colOff>
      <xdr:row>39</xdr:row>
      <xdr:rowOff>154940</xdr:rowOff>
    </xdr:to>
    <xdr:sp macro="" textlink="">
      <xdr:nvSpPr>
        <xdr:cNvPr id="444" name="楕円 443">
          <a:extLst>
            <a:ext uri="{FF2B5EF4-FFF2-40B4-BE49-F238E27FC236}">
              <a16:creationId xmlns:a16="http://schemas.microsoft.com/office/drawing/2014/main" id="{6BCA9254-0747-489C-9FFD-668069C498D0}"/>
            </a:ext>
          </a:extLst>
        </xdr:cNvPr>
        <xdr:cNvSpPr/>
      </xdr:nvSpPr>
      <xdr:spPr>
        <a:xfrm>
          <a:off x="13096875" y="63652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39</xdr:row>
      <xdr:rowOff>104140</xdr:rowOff>
    </xdr:to>
    <xdr:cxnSp macro="">
      <xdr:nvCxnSpPr>
        <xdr:cNvPr id="445" name="直線コネクタ 444">
          <a:extLst>
            <a:ext uri="{FF2B5EF4-FFF2-40B4-BE49-F238E27FC236}">
              <a16:creationId xmlns:a16="http://schemas.microsoft.com/office/drawing/2014/main" id="{DE2DF579-053A-4D4A-9CC6-EF4E51EFD32B}"/>
            </a:ext>
          </a:extLst>
        </xdr:cNvPr>
        <xdr:cNvCxnSpPr/>
      </xdr:nvCxnSpPr>
      <xdr:spPr>
        <a:xfrm flipV="1">
          <a:off x="13144500" y="5874385"/>
          <a:ext cx="790575" cy="548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130175</xdr:rowOff>
    </xdr:to>
    <xdr:sp macro="" textlink="">
      <xdr:nvSpPr>
        <xdr:cNvPr id="446" name="楕円 445">
          <a:extLst>
            <a:ext uri="{FF2B5EF4-FFF2-40B4-BE49-F238E27FC236}">
              <a16:creationId xmlns:a16="http://schemas.microsoft.com/office/drawing/2014/main" id="{FA4AB4B2-C061-4B5E-9093-AA0837E87035}"/>
            </a:ext>
          </a:extLst>
        </xdr:cNvPr>
        <xdr:cNvSpPr/>
      </xdr:nvSpPr>
      <xdr:spPr>
        <a:xfrm>
          <a:off x="12296775" y="634111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79375</xdr:rowOff>
    </xdr:from>
    <xdr:to>
      <xdr:col>76</xdr:col>
      <xdr:colOff>114300</xdr:colOff>
      <xdr:row>39</xdr:row>
      <xdr:rowOff>104140</xdr:rowOff>
    </xdr:to>
    <xdr:cxnSp macro="">
      <xdr:nvCxnSpPr>
        <xdr:cNvPr id="447" name="直線コネクタ 446">
          <a:extLst>
            <a:ext uri="{FF2B5EF4-FFF2-40B4-BE49-F238E27FC236}">
              <a16:creationId xmlns:a16="http://schemas.microsoft.com/office/drawing/2014/main" id="{C7A4F1C9-CCA6-4CD6-9DAC-E19CF61663F6}"/>
            </a:ext>
          </a:extLst>
        </xdr:cNvPr>
        <xdr:cNvCxnSpPr/>
      </xdr:nvCxnSpPr>
      <xdr:spPr>
        <a:xfrm>
          <a:off x="12344400" y="639762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95885</xdr:rowOff>
    </xdr:to>
    <xdr:sp macro="" textlink="">
      <xdr:nvSpPr>
        <xdr:cNvPr id="448" name="楕円 447">
          <a:extLst>
            <a:ext uri="{FF2B5EF4-FFF2-40B4-BE49-F238E27FC236}">
              <a16:creationId xmlns:a16="http://schemas.microsoft.com/office/drawing/2014/main" id="{A9687F68-F05F-40FC-B7B8-A6DF98302428}"/>
            </a:ext>
          </a:extLst>
        </xdr:cNvPr>
        <xdr:cNvSpPr/>
      </xdr:nvSpPr>
      <xdr:spPr>
        <a:xfrm>
          <a:off x="11487150" y="631634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45085</xdr:rowOff>
    </xdr:from>
    <xdr:to>
      <xdr:col>71</xdr:col>
      <xdr:colOff>177800</xdr:colOff>
      <xdr:row>39</xdr:row>
      <xdr:rowOff>79375</xdr:rowOff>
    </xdr:to>
    <xdr:cxnSp macro="">
      <xdr:nvCxnSpPr>
        <xdr:cNvPr id="449" name="直線コネクタ 448">
          <a:extLst>
            <a:ext uri="{FF2B5EF4-FFF2-40B4-BE49-F238E27FC236}">
              <a16:creationId xmlns:a16="http://schemas.microsoft.com/office/drawing/2014/main" id="{6A21584E-F373-42AD-B11E-B26820734E25}"/>
            </a:ext>
          </a:extLst>
        </xdr:cNvPr>
        <xdr:cNvCxnSpPr/>
      </xdr:nvCxnSpPr>
      <xdr:spPr>
        <a:xfrm>
          <a:off x="11534775" y="636333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160655</xdr:rowOff>
    </xdr:from>
    <xdr:ext cx="405130" cy="259080"/>
    <xdr:sp macro="" textlink="">
      <xdr:nvSpPr>
        <xdr:cNvPr id="450" name="n_1aveValue【認定こども園・幼稚園・保育所】&#10;有形固定資産減価償却率">
          <a:extLst>
            <a:ext uri="{FF2B5EF4-FFF2-40B4-BE49-F238E27FC236}">
              <a16:creationId xmlns:a16="http://schemas.microsoft.com/office/drawing/2014/main" id="{2FAC6D01-F4C2-4C85-AC7D-3B9C41359F45}"/>
            </a:ext>
          </a:extLst>
        </xdr:cNvPr>
        <xdr:cNvSpPr txBox="1"/>
      </xdr:nvSpPr>
      <xdr:spPr>
        <a:xfrm>
          <a:off x="13745210" y="6316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48895</xdr:rowOff>
    </xdr:from>
    <xdr:ext cx="404495" cy="259080"/>
    <xdr:sp macro="" textlink="">
      <xdr:nvSpPr>
        <xdr:cNvPr id="451" name="n_2aveValue【認定こども園・幼稚園・保育所】&#10;有形固定資産減価償却率">
          <a:extLst>
            <a:ext uri="{FF2B5EF4-FFF2-40B4-BE49-F238E27FC236}">
              <a16:creationId xmlns:a16="http://schemas.microsoft.com/office/drawing/2014/main" id="{547A0715-7AAF-4A7B-BFA4-12E90F000C5B}"/>
            </a:ext>
          </a:extLst>
        </xdr:cNvPr>
        <xdr:cNvSpPr txBox="1"/>
      </xdr:nvSpPr>
      <xdr:spPr>
        <a:xfrm>
          <a:off x="12964160" y="6036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143510</xdr:rowOff>
    </xdr:from>
    <xdr:ext cx="404495" cy="258445"/>
    <xdr:sp macro="" textlink="">
      <xdr:nvSpPr>
        <xdr:cNvPr id="452" name="n_3aveValue【認定こども園・幼稚園・保育所】&#10;有形固定資産減価償却率">
          <a:extLst>
            <a:ext uri="{FF2B5EF4-FFF2-40B4-BE49-F238E27FC236}">
              <a16:creationId xmlns:a16="http://schemas.microsoft.com/office/drawing/2014/main" id="{6E400D14-65DA-458D-896E-A929B900B59A}"/>
            </a:ext>
          </a:extLst>
        </xdr:cNvPr>
        <xdr:cNvSpPr txBox="1"/>
      </xdr:nvSpPr>
      <xdr:spPr>
        <a:xfrm>
          <a:off x="12164060" y="596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130175</xdr:rowOff>
    </xdr:from>
    <xdr:ext cx="404495" cy="259080"/>
    <xdr:sp macro="" textlink="">
      <xdr:nvSpPr>
        <xdr:cNvPr id="453" name="n_4aveValue【認定こども園・幼稚園・保育所】&#10;有形固定資産減価償却率">
          <a:extLst>
            <a:ext uri="{FF2B5EF4-FFF2-40B4-BE49-F238E27FC236}">
              <a16:creationId xmlns:a16="http://schemas.microsoft.com/office/drawing/2014/main" id="{2EE0E545-82DA-4CC7-9955-B449D5E36012}"/>
            </a:ext>
          </a:extLst>
        </xdr:cNvPr>
        <xdr:cNvSpPr txBox="1"/>
      </xdr:nvSpPr>
      <xdr:spPr>
        <a:xfrm>
          <a:off x="11354435" y="595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109220</xdr:rowOff>
    </xdr:from>
    <xdr:ext cx="405130" cy="258445"/>
    <xdr:sp macro="" textlink="">
      <xdr:nvSpPr>
        <xdr:cNvPr id="454" name="n_1mainValue【認定こども園・幼稚園・保育所】&#10;有形固定資産減価償却率">
          <a:extLst>
            <a:ext uri="{FF2B5EF4-FFF2-40B4-BE49-F238E27FC236}">
              <a16:creationId xmlns:a16="http://schemas.microsoft.com/office/drawing/2014/main" id="{4C1700DB-B451-4716-84D2-4BB12D2984EF}"/>
            </a:ext>
          </a:extLst>
        </xdr:cNvPr>
        <xdr:cNvSpPr txBox="1"/>
      </xdr:nvSpPr>
      <xdr:spPr>
        <a:xfrm>
          <a:off x="13745210" y="5611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146050</xdr:rowOff>
    </xdr:from>
    <xdr:ext cx="404495" cy="258445"/>
    <xdr:sp macro="" textlink="">
      <xdr:nvSpPr>
        <xdr:cNvPr id="455" name="n_2mainValue【認定こども園・幼稚園・保育所】&#10;有形固定資産減価償却率">
          <a:extLst>
            <a:ext uri="{FF2B5EF4-FFF2-40B4-BE49-F238E27FC236}">
              <a16:creationId xmlns:a16="http://schemas.microsoft.com/office/drawing/2014/main" id="{9B64F2A8-9992-45CB-BBDA-F8A1803FF8CB}"/>
            </a:ext>
          </a:extLst>
        </xdr:cNvPr>
        <xdr:cNvSpPr txBox="1"/>
      </xdr:nvSpPr>
      <xdr:spPr>
        <a:xfrm>
          <a:off x="12964160" y="645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121285</xdr:rowOff>
    </xdr:from>
    <xdr:ext cx="404495" cy="258445"/>
    <xdr:sp macro="" textlink="">
      <xdr:nvSpPr>
        <xdr:cNvPr id="456" name="n_3mainValue【認定こども園・幼稚園・保育所】&#10;有形固定資産減価償却率">
          <a:extLst>
            <a:ext uri="{FF2B5EF4-FFF2-40B4-BE49-F238E27FC236}">
              <a16:creationId xmlns:a16="http://schemas.microsoft.com/office/drawing/2014/main" id="{745C10A6-F099-43E0-8C67-08983265E970}"/>
            </a:ext>
          </a:extLst>
        </xdr:cNvPr>
        <xdr:cNvSpPr txBox="1"/>
      </xdr:nvSpPr>
      <xdr:spPr>
        <a:xfrm>
          <a:off x="12164060" y="6439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86995</xdr:rowOff>
    </xdr:from>
    <xdr:ext cx="404495" cy="258445"/>
    <xdr:sp macro="" textlink="">
      <xdr:nvSpPr>
        <xdr:cNvPr id="457" name="n_4mainValue【認定こども園・幼稚園・保育所】&#10;有形固定資産減価償却率">
          <a:extLst>
            <a:ext uri="{FF2B5EF4-FFF2-40B4-BE49-F238E27FC236}">
              <a16:creationId xmlns:a16="http://schemas.microsoft.com/office/drawing/2014/main" id="{AC458DC6-E716-4359-BEDB-90B1FE035656}"/>
            </a:ext>
          </a:extLst>
        </xdr:cNvPr>
        <xdr:cNvSpPr txBox="1"/>
      </xdr:nvSpPr>
      <xdr:spPr>
        <a:xfrm>
          <a:off x="11354435" y="6398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2381CBA6-4523-484D-AB6B-0AD8F57B4D0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6702A437-3C47-4222-9100-A43925F6CF4C}"/>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22832BFE-CD8A-4A18-A6BB-552A176EC1C9}"/>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364AC0DA-3F34-41FC-A7FA-3CFB645B441D}"/>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8DA30649-AD3C-4999-9003-311A55CB843D}"/>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48677EA-6CC3-48EA-B764-BB86F8B04164}"/>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476824AC-0FF0-4FF5-A0D2-1E72DACA001D}"/>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B88C2741-303A-4A5B-8307-7C3107DDF008}"/>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6" name="テキスト ボックス 465">
          <a:extLst>
            <a:ext uri="{FF2B5EF4-FFF2-40B4-BE49-F238E27FC236}">
              <a16:creationId xmlns:a16="http://schemas.microsoft.com/office/drawing/2014/main" id="{74B22A3D-C480-4EA8-8C61-8BA583D63C84}"/>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AE62EF2B-04DB-4AC1-A36C-D7A0C5D5AB25}"/>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47E8E900-0BAC-4BF2-B822-F8945464EA54}"/>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9" name="テキスト ボックス 468">
          <a:extLst>
            <a:ext uri="{FF2B5EF4-FFF2-40B4-BE49-F238E27FC236}">
              <a16:creationId xmlns:a16="http://schemas.microsoft.com/office/drawing/2014/main" id="{2DF5456D-889C-4020-B944-F6AA0AB1E548}"/>
            </a:ext>
          </a:extLst>
        </xdr:cNvPr>
        <xdr:cNvSpPr txBox="1"/>
      </xdr:nvSpPr>
      <xdr:spPr>
        <a:xfrm>
          <a:off x="160521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445B8E30-0AB6-426E-9BF4-21A544942D43}"/>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71" name="テキスト ボックス 470">
          <a:extLst>
            <a:ext uri="{FF2B5EF4-FFF2-40B4-BE49-F238E27FC236}">
              <a16:creationId xmlns:a16="http://schemas.microsoft.com/office/drawing/2014/main" id="{7335A1A1-5991-445E-87EB-C8C8C4A4FEDD}"/>
            </a:ext>
          </a:extLst>
        </xdr:cNvPr>
        <xdr:cNvSpPr txBox="1"/>
      </xdr:nvSpPr>
      <xdr:spPr>
        <a:xfrm>
          <a:off x="16052165"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80B499E8-9310-4AD3-A3C3-342C8597BFDC}"/>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3" name="テキスト ボックス 472">
          <a:extLst>
            <a:ext uri="{FF2B5EF4-FFF2-40B4-BE49-F238E27FC236}">
              <a16:creationId xmlns:a16="http://schemas.microsoft.com/office/drawing/2014/main" id="{80C95B28-B952-45A0-B11A-D8197875F368}"/>
            </a:ext>
          </a:extLst>
        </xdr:cNvPr>
        <xdr:cNvSpPr txBox="1"/>
      </xdr:nvSpPr>
      <xdr:spPr>
        <a:xfrm>
          <a:off x="16052165"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718A7386-B569-427F-923B-06E80A9C9263}"/>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5" name="テキスト ボックス 474">
          <a:extLst>
            <a:ext uri="{FF2B5EF4-FFF2-40B4-BE49-F238E27FC236}">
              <a16:creationId xmlns:a16="http://schemas.microsoft.com/office/drawing/2014/main" id="{D22FAF5C-9739-42B8-8964-ABE5E3C0338A}"/>
            </a:ext>
          </a:extLst>
        </xdr:cNvPr>
        <xdr:cNvSpPr txBox="1"/>
      </xdr:nvSpPr>
      <xdr:spPr>
        <a:xfrm>
          <a:off x="16052165"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F0A8CBEB-0A6A-46BE-9D73-BA1EF3AD49C3}"/>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7" name="テキスト ボックス 476">
          <a:extLst>
            <a:ext uri="{FF2B5EF4-FFF2-40B4-BE49-F238E27FC236}">
              <a16:creationId xmlns:a16="http://schemas.microsoft.com/office/drawing/2014/main" id="{89FA3F41-46AE-40B1-AADE-E8D0A48DEAF6}"/>
            </a:ext>
          </a:extLst>
        </xdr:cNvPr>
        <xdr:cNvSpPr txBox="1"/>
      </xdr:nvSpPr>
      <xdr:spPr>
        <a:xfrm>
          <a:off x="16052165"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5708753-66F3-4A7C-A211-82550BD62D49}"/>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9" name="テキスト ボックス 478">
          <a:extLst>
            <a:ext uri="{FF2B5EF4-FFF2-40B4-BE49-F238E27FC236}">
              <a16:creationId xmlns:a16="http://schemas.microsoft.com/office/drawing/2014/main" id="{F93A8308-157D-4668-83A1-3F5C8FCE452B}"/>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3EF503C-05BF-4E8F-86B1-AE17D5D7EDA2}"/>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89535</xdr:rowOff>
    </xdr:from>
    <xdr:to>
      <xdr:col>116</xdr:col>
      <xdr:colOff>62865</xdr:colOff>
      <xdr:row>41</xdr:row>
      <xdr:rowOff>146685</xdr:rowOff>
    </xdr:to>
    <xdr:cxnSp macro="">
      <xdr:nvCxnSpPr>
        <xdr:cNvPr id="481" name="直線コネクタ 480">
          <a:extLst>
            <a:ext uri="{FF2B5EF4-FFF2-40B4-BE49-F238E27FC236}">
              <a16:creationId xmlns:a16="http://schemas.microsoft.com/office/drawing/2014/main" id="{0312007E-06BB-4525-8167-8C195486F66B}"/>
            </a:ext>
          </a:extLst>
        </xdr:cNvPr>
        <xdr:cNvCxnSpPr/>
      </xdr:nvCxnSpPr>
      <xdr:spPr>
        <a:xfrm flipV="1">
          <a:off x="19954240" y="559181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150495</xdr:rowOff>
    </xdr:from>
    <xdr:ext cx="469900" cy="259080"/>
    <xdr:sp macro="" textlink="">
      <xdr:nvSpPr>
        <xdr:cNvPr id="482" name="【認定こども園・幼稚園・保育所】&#10;一人当たり面積最小値テキスト">
          <a:extLst>
            <a:ext uri="{FF2B5EF4-FFF2-40B4-BE49-F238E27FC236}">
              <a16:creationId xmlns:a16="http://schemas.microsoft.com/office/drawing/2014/main" id="{E0D81A67-6090-4F22-80D3-6D9957D5C037}"/>
            </a:ext>
          </a:extLst>
        </xdr:cNvPr>
        <xdr:cNvSpPr txBox="1"/>
      </xdr:nvSpPr>
      <xdr:spPr>
        <a:xfrm>
          <a:off x="19992975" y="678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2C95E2E7-8CBC-4EBA-B00E-84FE2FD00737}"/>
            </a:ext>
          </a:extLst>
        </xdr:cNvPr>
        <xdr:cNvCxnSpPr/>
      </xdr:nvCxnSpPr>
      <xdr:spPr>
        <a:xfrm>
          <a:off x="19878675" y="678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36195</xdr:rowOff>
    </xdr:from>
    <xdr:ext cx="469900" cy="259080"/>
    <xdr:sp macro="" textlink="">
      <xdr:nvSpPr>
        <xdr:cNvPr id="484" name="【認定こども園・幼稚園・保育所】&#10;一人当たり面積最大値テキスト">
          <a:extLst>
            <a:ext uri="{FF2B5EF4-FFF2-40B4-BE49-F238E27FC236}">
              <a16:creationId xmlns:a16="http://schemas.microsoft.com/office/drawing/2014/main" id="{6DF48359-FFAD-4F89-A037-B7B71DEBF259}"/>
            </a:ext>
          </a:extLst>
        </xdr:cNvPr>
        <xdr:cNvSpPr txBox="1"/>
      </xdr:nvSpPr>
      <xdr:spPr>
        <a:xfrm>
          <a:off x="19992975" y="537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A2994841-D145-4247-BDDC-385BD44E336A}"/>
            </a:ext>
          </a:extLst>
        </xdr:cNvPr>
        <xdr:cNvCxnSpPr/>
      </xdr:nvCxnSpPr>
      <xdr:spPr>
        <a:xfrm>
          <a:off x="19878675" y="5591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127635</xdr:rowOff>
    </xdr:from>
    <xdr:ext cx="469900" cy="259080"/>
    <xdr:sp macro="" textlink="">
      <xdr:nvSpPr>
        <xdr:cNvPr id="486" name="【認定こども園・幼稚園・保育所】&#10;一人当たり面積平均値テキスト">
          <a:extLst>
            <a:ext uri="{FF2B5EF4-FFF2-40B4-BE49-F238E27FC236}">
              <a16:creationId xmlns:a16="http://schemas.microsoft.com/office/drawing/2014/main" id="{AF1DA466-D9A9-4DA0-8EA1-EEEED1CDE92D}"/>
            </a:ext>
          </a:extLst>
        </xdr:cNvPr>
        <xdr:cNvSpPr txBox="1"/>
      </xdr:nvSpPr>
      <xdr:spPr>
        <a:xfrm>
          <a:off x="19992975" y="6277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D9CEFFBB-B029-46D1-BE3E-9ACB35974130}"/>
            </a:ext>
          </a:extLst>
        </xdr:cNvPr>
        <xdr:cNvSpPr/>
      </xdr:nvSpPr>
      <xdr:spPr>
        <a:xfrm>
          <a:off x="19897725" y="6302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88C46E2E-1269-46EB-9DC7-9DDB424C0595}"/>
            </a:ext>
          </a:extLst>
        </xdr:cNvPr>
        <xdr:cNvSpPr/>
      </xdr:nvSpPr>
      <xdr:spPr>
        <a:xfrm>
          <a:off x="19154775" y="6297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A293228D-E8B1-4FA4-AAF4-EB467D9BDE96}"/>
            </a:ext>
          </a:extLst>
        </xdr:cNvPr>
        <xdr:cNvSpPr/>
      </xdr:nvSpPr>
      <xdr:spPr>
        <a:xfrm>
          <a:off x="18345150" y="62699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678D15A9-210C-4B95-A708-2703556B4336}"/>
            </a:ext>
          </a:extLst>
        </xdr:cNvPr>
        <xdr:cNvSpPr/>
      </xdr:nvSpPr>
      <xdr:spPr>
        <a:xfrm>
          <a:off x="17554575" y="62369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20AFC48A-1979-422C-9148-97A44FEEF39F}"/>
            </a:ext>
          </a:extLst>
        </xdr:cNvPr>
        <xdr:cNvSpPr/>
      </xdr:nvSpPr>
      <xdr:spPr>
        <a:xfrm>
          <a:off x="16754475" y="6274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3575AF69-CA17-44BF-8363-24B535D7F78E}"/>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6D499DEF-FF35-4491-A363-793B9708832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68DE18D8-3DC7-4B55-A6BE-055B841219DA}"/>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6D93B96D-6080-4883-B971-CF20CE044980}"/>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39C96D47-3359-489E-85CB-E8AA174E3CE4}"/>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154940</xdr:rowOff>
    </xdr:from>
    <xdr:to>
      <xdr:col>116</xdr:col>
      <xdr:colOff>114300</xdr:colOff>
      <xdr:row>38</xdr:row>
      <xdr:rowOff>85090</xdr:rowOff>
    </xdr:to>
    <xdr:sp macro="" textlink="">
      <xdr:nvSpPr>
        <xdr:cNvPr id="497" name="楕円 496">
          <a:extLst>
            <a:ext uri="{FF2B5EF4-FFF2-40B4-BE49-F238E27FC236}">
              <a16:creationId xmlns:a16="http://schemas.microsoft.com/office/drawing/2014/main" id="{7AD7ACFC-F829-4A33-9ACF-2AAFFC5BFF69}"/>
            </a:ext>
          </a:extLst>
        </xdr:cNvPr>
        <xdr:cNvSpPr/>
      </xdr:nvSpPr>
      <xdr:spPr>
        <a:xfrm>
          <a:off x="19897725"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6350</xdr:rowOff>
    </xdr:from>
    <xdr:ext cx="469900" cy="258445"/>
    <xdr:sp macro="" textlink="">
      <xdr:nvSpPr>
        <xdr:cNvPr id="498" name="【認定こども園・幼稚園・保育所】&#10;一人当たり面積該当値テキスト">
          <a:extLst>
            <a:ext uri="{FF2B5EF4-FFF2-40B4-BE49-F238E27FC236}">
              <a16:creationId xmlns:a16="http://schemas.microsoft.com/office/drawing/2014/main" id="{CDD0151A-B471-4F87-BD8E-42764658A56A}"/>
            </a:ext>
          </a:extLst>
        </xdr:cNvPr>
        <xdr:cNvSpPr txBox="1"/>
      </xdr:nvSpPr>
      <xdr:spPr>
        <a:xfrm>
          <a:off x="19992975" y="6000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17780</xdr:rowOff>
    </xdr:from>
    <xdr:to>
      <xdr:col>112</xdr:col>
      <xdr:colOff>38100</xdr:colOff>
      <xdr:row>35</xdr:row>
      <xdr:rowOff>119380</xdr:rowOff>
    </xdr:to>
    <xdr:sp macro="" textlink="">
      <xdr:nvSpPr>
        <xdr:cNvPr id="499" name="楕円 498">
          <a:extLst>
            <a:ext uri="{FF2B5EF4-FFF2-40B4-BE49-F238E27FC236}">
              <a16:creationId xmlns:a16="http://schemas.microsoft.com/office/drawing/2014/main" id="{FEA28AD7-97E7-453E-BEFA-5E7A26820CF8}"/>
            </a:ext>
          </a:extLst>
        </xdr:cNvPr>
        <xdr:cNvSpPr/>
      </xdr:nvSpPr>
      <xdr:spPr>
        <a:xfrm>
          <a:off x="19154775" y="56851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68580</xdr:rowOff>
    </xdr:from>
    <xdr:to>
      <xdr:col>116</xdr:col>
      <xdr:colOff>63500</xdr:colOff>
      <xdr:row>38</xdr:row>
      <xdr:rowOff>34290</xdr:rowOff>
    </xdr:to>
    <xdr:cxnSp macro="">
      <xdr:nvCxnSpPr>
        <xdr:cNvPr id="500" name="直線コネクタ 499">
          <a:extLst>
            <a:ext uri="{FF2B5EF4-FFF2-40B4-BE49-F238E27FC236}">
              <a16:creationId xmlns:a16="http://schemas.microsoft.com/office/drawing/2014/main" id="{537D02BE-C9E8-48CD-BA1C-4457CA2960D5}"/>
            </a:ext>
          </a:extLst>
        </xdr:cNvPr>
        <xdr:cNvCxnSpPr/>
      </xdr:nvCxnSpPr>
      <xdr:spPr>
        <a:xfrm>
          <a:off x="19202400" y="5732780"/>
          <a:ext cx="752475"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501" name="楕円 500">
          <a:extLst>
            <a:ext uri="{FF2B5EF4-FFF2-40B4-BE49-F238E27FC236}">
              <a16:creationId xmlns:a16="http://schemas.microsoft.com/office/drawing/2014/main" id="{DAFD5D00-7AF3-4E4A-ADAC-B2B22C70DA57}"/>
            </a:ext>
          </a:extLst>
        </xdr:cNvPr>
        <xdr:cNvSpPr/>
      </xdr:nvSpPr>
      <xdr:spPr>
        <a:xfrm>
          <a:off x="183451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68580</xdr:rowOff>
    </xdr:from>
    <xdr:to>
      <xdr:col>111</xdr:col>
      <xdr:colOff>177800</xdr:colOff>
      <xdr:row>38</xdr:row>
      <xdr:rowOff>49530</xdr:rowOff>
    </xdr:to>
    <xdr:cxnSp macro="">
      <xdr:nvCxnSpPr>
        <xdr:cNvPr id="502" name="直線コネクタ 501">
          <a:extLst>
            <a:ext uri="{FF2B5EF4-FFF2-40B4-BE49-F238E27FC236}">
              <a16:creationId xmlns:a16="http://schemas.microsoft.com/office/drawing/2014/main" id="{A35A7650-4637-40FB-BBCC-1CE91F41C5CB}"/>
            </a:ext>
          </a:extLst>
        </xdr:cNvPr>
        <xdr:cNvCxnSpPr/>
      </xdr:nvCxnSpPr>
      <xdr:spPr>
        <a:xfrm flipV="1">
          <a:off x="18392775" y="5732780"/>
          <a:ext cx="809625"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78740</xdr:rowOff>
    </xdr:from>
    <xdr:to>
      <xdr:col>102</xdr:col>
      <xdr:colOff>165100</xdr:colOff>
      <xdr:row>38</xdr:row>
      <xdr:rowOff>8890</xdr:rowOff>
    </xdr:to>
    <xdr:sp macro="" textlink="">
      <xdr:nvSpPr>
        <xdr:cNvPr id="503" name="楕円 502">
          <a:extLst>
            <a:ext uri="{FF2B5EF4-FFF2-40B4-BE49-F238E27FC236}">
              <a16:creationId xmlns:a16="http://schemas.microsoft.com/office/drawing/2014/main" id="{FA00D282-6112-4C03-9A79-0171B4B13B5B}"/>
            </a:ext>
          </a:extLst>
        </xdr:cNvPr>
        <xdr:cNvSpPr/>
      </xdr:nvSpPr>
      <xdr:spPr>
        <a:xfrm>
          <a:off x="17554575" y="6069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38</xdr:row>
      <xdr:rowOff>49530</xdr:rowOff>
    </xdr:to>
    <xdr:cxnSp macro="">
      <xdr:nvCxnSpPr>
        <xdr:cNvPr id="504" name="直線コネクタ 503">
          <a:extLst>
            <a:ext uri="{FF2B5EF4-FFF2-40B4-BE49-F238E27FC236}">
              <a16:creationId xmlns:a16="http://schemas.microsoft.com/office/drawing/2014/main" id="{32FB9568-B36E-4303-90B6-8853561EFA0F}"/>
            </a:ext>
          </a:extLst>
        </xdr:cNvPr>
        <xdr:cNvCxnSpPr/>
      </xdr:nvCxnSpPr>
      <xdr:spPr>
        <a:xfrm>
          <a:off x="17602200" y="6117590"/>
          <a:ext cx="7905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95885</xdr:rowOff>
    </xdr:from>
    <xdr:to>
      <xdr:col>98</xdr:col>
      <xdr:colOff>38100</xdr:colOff>
      <xdr:row>38</xdr:row>
      <xdr:rowOff>26035</xdr:rowOff>
    </xdr:to>
    <xdr:sp macro="" textlink="">
      <xdr:nvSpPr>
        <xdr:cNvPr id="505" name="楕円 504">
          <a:extLst>
            <a:ext uri="{FF2B5EF4-FFF2-40B4-BE49-F238E27FC236}">
              <a16:creationId xmlns:a16="http://schemas.microsoft.com/office/drawing/2014/main" id="{C8CC7022-3F5A-4A24-AC21-D1595505EAF0}"/>
            </a:ext>
          </a:extLst>
        </xdr:cNvPr>
        <xdr:cNvSpPr/>
      </xdr:nvSpPr>
      <xdr:spPr>
        <a:xfrm>
          <a:off x="16754475" y="60871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129540</xdr:rowOff>
    </xdr:from>
    <xdr:to>
      <xdr:col>102</xdr:col>
      <xdr:colOff>114300</xdr:colOff>
      <xdr:row>37</xdr:row>
      <xdr:rowOff>146685</xdr:rowOff>
    </xdr:to>
    <xdr:cxnSp macro="">
      <xdr:nvCxnSpPr>
        <xdr:cNvPr id="506" name="直線コネクタ 505">
          <a:extLst>
            <a:ext uri="{FF2B5EF4-FFF2-40B4-BE49-F238E27FC236}">
              <a16:creationId xmlns:a16="http://schemas.microsoft.com/office/drawing/2014/main" id="{B227E579-539D-4124-86ED-359C2DA92B2C}"/>
            </a:ext>
          </a:extLst>
        </xdr:cNvPr>
        <xdr:cNvCxnSpPr/>
      </xdr:nvCxnSpPr>
      <xdr:spPr>
        <a:xfrm flipV="1">
          <a:off x="16802100" y="611759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68580</xdr:rowOff>
    </xdr:from>
    <xdr:ext cx="469900" cy="259080"/>
    <xdr:sp macro="" textlink="">
      <xdr:nvSpPr>
        <xdr:cNvPr id="507" name="n_1aveValue【認定こども園・幼稚園・保育所】&#10;一人当たり面積">
          <a:extLst>
            <a:ext uri="{FF2B5EF4-FFF2-40B4-BE49-F238E27FC236}">
              <a16:creationId xmlns:a16="http://schemas.microsoft.com/office/drawing/2014/main" id="{F9C62DDF-8802-4FFB-B895-4FDBBAAED391}"/>
            </a:ext>
          </a:extLst>
        </xdr:cNvPr>
        <xdr:cNvSpPr txBox="1"/>
      </xdr:nvSpPr>
      <xdr:spPr>
        <a:xfrm>
          <a:off x="18983325" y="638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38100</xdr:rowOff>
    </xdr:from>
    <xdr:ext cx="469265" cy="259080"/>
    <xdr:sp macro="" textlink="">
      <xdr:nvSpPr>
        <xdr:cNvPr id="508" name="n_2aveValue【認定こども園・幼稚園・保育所】&#10;一人当たり面積">
          <a:extLst>
            <a:ext uri="{FF2B5EF4-FFF2-40B4-BE49-F238E27FC236}">
              <a16:creationId xmlns:a16="http://schemas.microsoft.com/office/drawing/2014/main" id="{0515039F-42F2-4A28-82F3-FD799E1EB265}"/>
            </a:ext>
          </a:extLst>
        </xdr:cNvPr>
        <xdr:cNvSpPr txBox="1"/>
      </xdr:nvSpPr>
      <xdr:spPr>
        <a:xfrm>
          <a:off x="18183225" y="635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1905</xdr:rowOff>
    </xdr:from>
    <xdr:ext cx="469265" cy="259080"/>
    <xdr:sp macro="" textlink="">
      <xdr:nvSpPr>
        <xdr:cNvPr id="509" name="n_3aveValue【認定こども園・幼稚園・保育所】&#10;一人当たり面積">
          <a:extLst>
            <a:ext uri="{FF2B5EF4-FFF2-40B4-BE49-F238E27FC236}">
              <a16:creationId xmlns:a16="http://schemas.microsoft.com/office/drawing/2014/main" id="{BE178442-9AEA-4418-A3D5-A9D4C4507262}"/>
            </a:ext>
          </a:extLst>
        </xdr:cNvPr>
        <xdr:cNvSpPr txBox="1"/>
      </xdr:nvSpPr>
      <xdr:spPr>
        <a:xfrm>
          <a:off x="17383125" y="631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45720</xdr:rowOff>
    </xdr:from>
    <xdr:ext cx="469265" cy="259080"/>
    <xdr:sp macro="" textlink="">
      <xdr:nvSpPr>
        <xdr:cNvPr id="510" name="n_4aveValue【認定こども園・幼稚園・保育所】&#10;一人当たり面積">
          <a:extLst>
            <a:ext uri="{FF2B5EF4-FFF2-40B4-BE49-F238E27FC236}">
              <a16:creationId xmlns:a16="http://schemas.microsoft.com/office/drawing/2014/main" id="{5550CE2F-8736-49E2-8F66-E8E317C5A05F}"/>
            </a:ext>
          </a:extLst>
        </xdr:cNvPr>
        <xdr:cNvSpPr txBox="1"/>
      </xdr:nvSpPr>
      <xdr:spPr>
        <a:xfrm>
          <a:off x="16592550" y="636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135890</xdr:rowOff>
    </xdr:from>
    <xdr:ext cx="469900" cy="259080"/>
    <xdr:sp macro="" textlink="">
      <xdr:nvSpPr>
        <xdr:cNvPr id="511" name="n_1mainValue【認定こども園・幼稚園・保育所】&#10;一人当たり面積">
          <a:extLst>
            <a:ext uri="{FF2B5EF4-FFF2-40B4-BE49-F238E27FC236}">
              <a16:creationId xmlns:a16="http://schemas.microsoft.com/office/drawing/2014/main" id="{EDD1CD34-2B1A-4EEF-9B72-9F2145773D7A}"/>
            </a:ext>
          </a:extLst>
        </xdr:cNvPr>
        <xdr:cNvSpPr txBox="1"/>
      </xdr:nvSpPr>
      <xdr:spPr>
        <a:xfrm>
          <a:off x="18983325" y="547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116840</xdr:rowOff>
    </xdr:from>
    <xdr:ext cx="469265" cy="259080"/>
    <xdr:sp macro="" textlink="">
      <xdr:nvSpPr>
        <xdr:cNvPr id="512" name="n_2mainValue【認定こども園・幼稚園・保育所】&#10;一人当たり面積">
          <a:extLst>
            <a:ext uri="{FF2B5EF4-FFF2-40B4-BE49-F238E27FC236}">
              <a16:creationId xmlns:a16="http://schemas.microsoft.com/office/drawing/2014/main" id="{62BCE9D0-C4CC-49A4-B4FA-7A00F2DD27DC}"/>
            </a:ext>
          </a:extLst>
        </xdr:cNvPr>
        <xdr:cNvSpPr txBox="1"/>
      </xdr:nvSpPr>
      <xdr:spPr>
        <a:xfrm>
          <a:off x="18183225" y="59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25400</xdr:rowOff>
    </xdr:from>
    <xdr:ext cx="469265" cy="259080"/>
    <xdr:sp macro="" textlink="">
      <xdr:nvSpPr>
        <xdr:cNvPr id="513" name="n_3mainValue【認定こども園・幼稚園・保育所】&#10;一人当たり面積">
          <a:extLst>
            <a:ext uri="{FF2B5EF4-FFF2-40B4-BE49-F238E27FC236}">
              <a16:creationId xmlns:a16="http://schemas.microsoft.com/office/drawing/2014/main" id="{AD1BF08D-B7C8-46FE-A15A-A75B395E5886}"/>
            </a:ext>
          </a:extLst>
        </xdr:cNvPr>
        <xdr:cNvSpPr txBox="1"/>
      </xdr:nvSpPr>
      <xdr:spPr>
        <a:xfrm>
          <a:off x="17383125" y="5857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42545</xdr:rowOff>
    </xdr:from>
    <xdr:ext cx="469265" cy="258445"/>
    <xdr:sp macro="" textlink="">
      <xdr:nvSpPr>
        <xdr:cNvPr id="514" name="n_4mainValue【認定こども園・幼稚園・保育所】&#10;一人当たり面積">
          <a:extLst>
            <a:ext uri="{FF2B5EF4-FFF2-40B4-BE49-F238E27FC236}">
              <a16:creationId xmlns:a16="http://schemas.microsoft.com/office/drawing/2014/main" id="{7A082059-3DCF-498C-B200-C2084E717799}"/>
            </a:ext>
          </a:extLst>
        </xdr:cNvPr>
        <xdr:cNvSpPr txBox="1"/>
      </xdr:nvSpPr>
      <xdr:spPr>
        <a:xfrm>
          <a:off x="16592550" y="587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37952B5-F1AA-4023-8339-20A4258851E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B55DEFAC-CF4E-4BBD-A048-FF8F0CC06253}"/>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7F20D1D4-8340-4A67-8401-0A53202ABB72}"/>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E8FA71D1-C3CB-4273-A136-A62126187FDD}"/>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9A330EE2-6026-4EC2-950A-4074633DCFB0}"/>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9F6DAAF-C592-43B1-BD73-5AC82C8843C7}"/>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8FFB4AC-6020-4255-9AA1-6BD736B8DC5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DE368FA4-7791-4827-8FC8-0EB2468B8EFB}"/>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3" name="テキスト ボックス 522">
          <a:extLst>
            <a:ext uri="{FF2B5EF4-FFF2-40B4-BE49-F238E27FC236}">
              <a16:creationId xmlns:a16="http://schemas.microsoft.com/office/drawing/2014/main" id="{2B498BFF-917D-4812-A282-129F71A7476D}"/>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438FF0BD-8AAB-4017-994A-37C35677541A}"/>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5" name="テキスト ボックス 524">
          <a:extLst>
            <a:ext uri="{FF2B5EF4-FFF2-40B4-BE49-F238E27FC236}">
              <a16:creationId xmlns:a16="http://schemas.microsoft.com/office/drawing/2014/main" id="{E8A6E7D4-0DE8-4DC8-8D2F-4D51CD3FD6F0}"/>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9BD2DC0-C779-4506-86EC-FBEC0C6D743D}"/>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7" name="テキスト ボックス 526">
          <a:extLst>
            <a:ext uri="{FF2B5EF4-FFF2-40B4-BE49-F238E27FC236}">
              <a16:creationId xmlns:a16="http://schemas.microsoft.com/office/drawing/2014/main" id="{A2FF42B5-6839-47AD-A87D-20C0ACFC7F7A}"/>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A4ACC98-5C7D-4021-B362-F19365F6878F}"/>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9" name="テキスト ボックス 528">
          <a:extLst>
            <a:ext uri="{FF2B5EF4-FFF2-40B4-BE49-F238E27FC236}">
              <a16:creationId xmlns:a16="http://schemas.microsoft.com/office/drawing/2014/main" id="{6819C98F-2300-416C-B686-585866C1FD12}"/>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76E55D64-7D54-4842-BEA8-F6C3453A5ED9}"/>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31" name="テキスト ボックス 530">
          <a:extLst>
            <a:ext uri="{FF2B5EF4-FFF2-40B4-BE49-F238E27FC236}">
              <a16:creationId xmlns:a16="http://schemas.microsoft.com/office/drawing/2014/main" id="{EBE8EEFF-742C-436B-9D88-47C253E5BE18}"/>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D0AC5270-752F-4A15-8769-8A05C26FFE16}"/>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3" name="テキスト ボックス 532">
          <a:extLst>
            <a:ext uri="{FF2B5EF4-FFF2-40B4-BE49-F238E27FC236}">
              <a16:creationId xmlns:a16="http://schemas.microsoft.com/office/drawing/2014/main" id="{D357B578-C47E-46EA-973D-6DCD3A5249E2}"/>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7BE7D7FF-E3B5-48C3-9354-F7E429466CD2}"/>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5" name="テキスト ボックス 534">
          <a:extLst>
            <a:ext uri="{FF2B5EF4-FFF2-40B4-BE49-F238E27FC236}">
              <a16:creationId xmlns:a16="http://schemas.microsoft.com/office/drawing/2014/main" id="{B35C4AA2-F014-4B5C-A356-354766E77FF4}"/>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29610CB-65C9-4946-96EF-61257C5AB144}"/>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7" name="テキスト ボックス 536">
          <a:extLst>
            <a:ext uri="{FF2B5EF4-FFF2-40B4-BE49-F238E27FC236}">
              <a16:creationId xmlns:a16="http://schemas.microsoft.com/office/drawing/2014/main" id="{914E617A-1263-46AC-9031-7AC9F341F213}"/>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C5C09E78-D265-4A5C-B5B1-A6FFFB79A6AB}"/>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63</xdr:row>
      <xdr:rowOff>118110</xdr:rowOff>
    </xdr:to>
    <xdr:cxnSp macro="">
      <xdr:nvCxnSpPr>
        <xdr:cNvPr id="539" name="直線コネクタ 538">
          <a:extLst>
            <a:ext uri="{FF2B5EF4-FFF2-40B4-BE49-F238E27FC236}">
              <a16:creationId xmlns:a16="http://schemas.microsoft.com/office/drawing/2014/main" id="{7645086D-C19F-48E4-86D4-4260270E5491}"/>
            </a:ext>
          </a:extLst>
        </xdr:cNvPr>
        <xdr:cNvCxnSpPr/>
      </xdr:nvCxnSpPr>
      <xdr:spPr>
        <a:xfrm flipV="1">
          <a:off x="14696440" y="896302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121920</xdr:rowOff>
    </xdr:from>
    <xdr:ext cx="405130" cy="258445"/>
    <xdr:sp macro="" textlink="">
      <xdr:nvSpPr>
        <xdr:cNvPr id="540" name="【学校施設】&#10;有形固定資産減価償却率最小値テキスト">
          <a:extLst>
            <a:ext uri="{FF2B5EF4-FFF2-40B4-BE49-F238E27FC236}">
              <a16:creationId xmlns:a16="http://schemas.microsoft.com/office/drawing/2014/main" id="{576A6A4D-656A-48A7-AF90-FFCA2425AE40}"/>
            </a:ext>
          </a:extLst>
        </xdr:cNvPr>
        <xdr:cNvSpPr txBox="1"/>
      </xdr:nvSpPr>
      <xdr:spPr>
        <a:xfrm>
          <a:off x="14735175" y="10326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73A3AEB7-D4DB-460D-B75F-2DB90001DEF8}"/>
            </a:ext>
          </a:extLst>
        </xdr:cNvPr>
        <xdr:cNvCxnSpPr/>
      </xdr:nvCxnSpPr>
      <xdr:spPr>
        <a:xfrm>
          <a:off x="14611350" y="1032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542" name="【学校施設】&#10;有形固定資産減価償却率最大値テキスト">
          <a:extLst>
            <a:ext uri="{FF2B5EF4-FFF2-40B4-BE49-F238E27FC236}">
              <a16:creationId xmlns:a16="http://schemas.microsoft.com/office/drawing/2014/main" id="{3ADD08B4-4F35-4433-84A1-20B71D6C9F81}"/>
            </a:ext>
          </a:extLst>
        </xdr:cNvPr>
        <xdr:cNvSpPr txBox="1"/>
      </xdr:nvSpPr>
      <xdr:spPr>
        <a:xfrm>
          <a:off x="14735175" y="875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717E904F-520D-4695-8622-857D9CFAE9BF}"/>
            </a:ext>
          </a:extLst>
        </xdr:cNvPr>
        <xdr:cNvCxnSpPr/>
      </xdr:nvCxnSpPr>
      <xdr:spPr>
        <a:xfrm>
          <a:off x="14611350" y="896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0</xdr:rowOff>
    </xdr:from>
    <xdr:ext cx="405130" cy="259080"/>
    <xdr:sp macro="" textlink="">
      <xdr:nvSpPr>
        <xdr:cNvPr id="544" name="【学校施設】&#10;有形固定資産減価償却率平均値テキスト">
          <a:extLst>
            <a:ext uri="{FF2B5EF4-FFF2-40B4-BE49-F238E27FC236}">
              <a16:creationId xmlns:a16="http://schemas.microsoft.com/office/drawing/2014/main" id="{1256FA18-FC31-4528-B5AC-1E8E82C3BF95}"/>
            </a:ext>
          </a:extLst>
        </xdr:cNvPr>
        <xdr:cNvSpPr txBox="1"/>
      </xdr:nvSpPr>
      <xdr:spPr>
        <a:xfrm>
          <a:off x="14735175" y="9715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21D20476-618E-43BB-9F3F-29D4769775C4}"/>
            </a:ext>
          </a:extLst>
        </xdr:cNvPr>
        <xdr:cNvSpPr/>
      </xdr:nvSpPr>
      <xdr:spPr>
        <a:xfrm>
          <a:off x="14649450" y="973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D10E00CA-9F58-4A35-990C-1C0A61E1AF76}"/>
            </a:ext>
          </a:extLst>
        </xdr:cNvPr>
        <xdr:cNvSpPr/>
      </xdr:nvSpPr>
      <xdr:spPr>
        <a:xfrm>
          <a:off x="13887450" y="97142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290B2B8A-BB85-4222-8F39-8921A31DAB3A}"/>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C7800ADD-83C2-40BB-932C-C3ACEE94C14F}"/>
            </a:ext>
          </a:extLst>
        </xdr:cNvPr>
        <xdr:cNvSpPr/>
      </xdr:nvSpPr>
      <xdr:spPr>
        <a:xfrm>
          <a:off x="12296775" y="9668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2C044B5D-6D0D-4AB3-A204-AB281C1D8789}"/>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C8258D15-0C35-496D-BF11-233402D198B5}"/>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38BC09C8-D0A3-4DEC-BBEB-8F7B21558E82}"/>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B7AC971A-00A7-4B3E-A27F-E10F2CFF6959}"/>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F1466972-EE27-4928-9780-668A0E637DF9}"/>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4" name="テキスト ボックス 553">
          <a:extLst>
            <a:ext uri="{FF2B5EF4-FFF2-40B4-BE49-F238E27FC236}">
              <a16:creationId xmlns:a16="http://schemas.microsoft.com/office/drawing/2014/main" id="{7C9251E6-0F74-461E-B957-541137FA82F3}"/>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5" name="楕円 554">
          <a:extLst>
            <a:ext uri="{FF2B5EF4-FFF2-40B4-BE49-F238E27FC236}">
              <a16:creationId xmlns:a16="http://schemas.microsoft.com/office/drawing/2014/main" id="{6C22EA38-6EAF-43D8-B2D5-163DAEAEF763}"/>
            </a:ext>
          </a:extLst>
        </xdr:cNvPr>
        <xdr:cNvSpPr/>
      </xdr:nvSpPr>
      <xdr:spPr>
        <a:xfrm>
          <a:off x="14649450" y="9716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23495</xdr:rowOff>
    </xdr:from>
    <xdr:ext cx="405130" cy="259080"/>
    <xdr:sp macro="" textlink="">
      <xdr:nvSpPr>
        <xdr:cNvPr id="556" name="【学校施設】&#10;有形固定資産減価償却率該当値テキスト">
          <a:extLst>
            <a:ext uri="{FF2B5EF4-FFF2-40B4-BE49-F238E27FC236}">
              <a16:creationId xmlns:a16="http://schemas.microsoft.com/office/drawing/2014/main" id="{9095FAF4-67FF-40D9-A04C-B1FACBA12429}"/>
            </a:ext>
          </a:extLst>
        </xdr:cNvPr>
        <xdr:cNvSpPr txBox="1"/>
      </xdr:nvSpPr>
      <xdr:spPr>
        <a:xfrm>
          <a:off x="14735175" y="9580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7" name="楕円 556">
          <a:extLst>
            <a:ext uri="{FF2B5EF4-FFF2-40B4-BE49-F238E27FC236}">
              <a16:creationId xmlns:a16="http://schemas.microsoft.com/office/drawing/2014/main" id="{476D89E3-228B-4461-BAEA-7CA3DA06D5C8}"/>
            </a:ext>
          </a:extLst>
        </xdr:cNvPr>
        <xdr:cNvSpPr/>
      </xdr:nvSpPr>
      <xdr:spPr>
        <a:xfrm>
          <a:off x="138874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52070</xdr:rowOff>
    </xdr:to>
    <xdr:cxnSp macro="">
      <xdr:nvCxnSpPr>
        <xdr:cNvPr id="558" name="直線コネクタ 557">
          <a:extLst>
            <a:ext uri="{FF2B5EF4-FFF2-40B4-BE49-F238E27FC236}">
              <a16:creationId xmlns:a16="http://schemas.microsoft.com/office/drawing/2014/main" id="{0D551994-8135-4056-BAC2-27F36E5C9102}"/>
            </a:ext>
          </a:extLst>
        </xdr:cNvPr>
        <xdr:cNvCxnSpPr/>
      </xdr:nvCxnSpPr>
      <xdr:spPr>
        <a:xfrm>
          <a:off x="13935075" y="974153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59" name="楕円 558">
          <a:extLst>
            <a:ext uri="{FF2B5EF4-FFF2-40B4-BE49-F238E27FC236}">
              <a16:creationId xmlns:a16="http://schemas.microsoft.com/office/drawing/2014/main" id="{EFBF348E-498F-4BA6-A2D0-DF6D4D6B8CE4}"/>
            </a:ext>
          </a:extLst>
        </xdr:cNvPr>
        <xdr:cNvSpPr/>
      </xdr:nvSpPr>
      <xdr:spPr>
        <a:xfrm>
          <a:off x="13096875" y="96602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154940</xdr:rowOff>
    </xdr:from>
    <xdr:to>
      <xdr:col>81</xdr:col>
      <xdr:colOff>50800</xdr:colOff>
      <xdr:row>60</xdr:row>
      <xdr:rowOff>22860</xdr:rowOff>
    </xdr:to>
    <xdr:cxnSp macro="">
      <xdr:nvCxnSpPr>
        <xdr:cNvPr id="560" name="直線コネクタ 559">
          <a:extLst>
            <a:ext uri="{FF2B5EF4-FFF2-40B4-BE49-F238E27FC236}">
              <a16:creationId xmlns:a16="http://schemas.microsoft.com/office/drawing/2014/main" id="{90DEB86C-828D-4886-9A52-6344DFE4F9E5}"/>
            </a:ext>
          </a:extLst>
        </xdr:cNvPr>
        <xdr:cNvCxnSpPr/>
      </xdr:nvCxnSpPr>
      <xdr:spPr>
        <a:xfrm>
          <a:off x="13144500" y="9708515"/>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61" name="楕円 560">
          <a:extLst>
            <a:ext uri="{FF2B5EF4-FFF2-40B4-BE49-F238E27FC236}">
              <a16:creationId xmlns:a16="http://schemas.microsoft.com/office/drawing/2014/main" id="{B60271CD-9328-4791-8880-15AC96F08AB0}"/>
            </a:ext>
          </a:extLst>
        </xdr:cNvPr>
        <xdr:cNvSpPr/>
      </xdr:nvSpPr>
      <xdr:spPr>
        <a:xfrm>
          <a:off x="12296775" y="9607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154940</xdr:rowOff>
    </xdr:to>
    <xdr:cxnSp macro="">
      <xdr:nvCxnSpPr>
        <xdr:cNvPr id="562" name="直線コネクタ 561">
          <a:extLst>
            <a:ext uri="{FF2B5EF4-FFF2-40B4-BE49-F238E27FC236}">
              <a16:creationId xmlns:a16="http://schemas.microsoft.com/office/drawing/2014/main" id="{AE3E98E2-FE7A-416F-A38B-148CF3A992F4}"/>
            </a:ext>
          </a:extLst>
        </xdr:cNvPr>
        <xdr:cNvCxnSpPr/>
      </xdr:nvCxnSpPr>
      <xdr:spPr>
        <a:xfrm>
          <a:off x="12344400" y="965517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63" name="楕円 562">
          <a:extLst>
            <a:ext uri="{FF2B5EF4-FFF2-40B4-BE49-F238E27FC236}">
              <a16:creationId xmlns:a16="http://schemas.microsoft.com/office/drawing/2014/main" id="{25CE39FC-F1E8-42AF-ADB3-83071FCB0068}"/>
            </a:ext>
          </a:extLst>
        </xdr:cNvPr>
        <xdr:cNvSpPr/>
      </xdr:nvSpPr>
      <xdr:spPr>
        <a:xfrm>
          <a:off x="11487150" y="95624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63500</xdr:rowOff>
    </xdr:from>
    <xdr:to>
      <xdr:col>71</xdr:col>
      <xdr:colOff>177800</xdr:colOff>
      <xdr:row>59</xdr:row>
      <xdr:rowOff>104775</xdr:rowOff>
    </xdr:to>
    <xdr:cxnSp macro="">
      <xdr:nvCxnSpPr>
        <xdr:cNvPr id="564" name="直線コネクタ 563">
          <a:extLst>
            <a:ext uri="{FF2B5EF4-FFF2-40B4-BE49-F238E27FC236}">
              <a16:creationId xmlns:a16="http://schemas.microsoft.com/office/drawing/2014/main" id="{2C7FECA2-3EB4-4A66-A9E9-3E8F5A4A203C}"/>
            </a:ext>
          </a:extLst>
        </xdr:cNvPr>
        <xdr:cNvCxnSpPr/>
      </xdr:nvCxnSpPr>
      <xdr:spPr>
        <a:xfrm>
          <a:off x="11534775" y="962025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91440</xdr:rowOff>
    </xdr:from>
    <xdr:ext cx="405130" cy="259080"/>
    <xdr:sp macro="" textlink="">
      <xdr:nvSpPr>
        <xdr:cNvPr id="565" name="n_1aveValue【学校施設】&#10;有形固定資産減価償却率">
          <a:extLst>
            <a:ext uri="{FF2B5EF4-FFF2-40B4-BE49-F238E27FC236}">
              <a16:creationId xmlns:a16="http://schemas.microsoft.com/office/drawing/2014/main" id="{47DD8AB9-DE52-4DC6-9205-5B7099E1B29B}"/>
            </a:ext>
          </a:extLst>
        </xdr:cNvPr>
        <xdr:cNvSpPr txBox="1"/>
      </xdr:nvSpPr>
      <xdr:spPr>
        <a:xfrm>
          <a:off x="13745210" y="980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64770</xdr:rowOff>
    </xdr:from>
    <xdr:ext cx="404495" cy="258445"/>
    <xdr:sp macro="" textlink="">
      <xdr:nvSpPr>
        <xdr:cNvPr id="566" name="n_2aveValue【学校施設】&#10;有形固定資産減価償却率">
          <a:extLst>
            <a:ext uri="{FF2B5EF4-FFF2-40B4-BE49-F238E27FC236}">
              <a16:creationId xmlns:a16="http://schemas.microsoft.com/office/drawing/2014/main" id="{D105B1D1-8DA0-4C92-BC9A-79D0CF88483B}"/>
            </a:ext>
          </a:extLst>
        </xdr:cNvPr>
        <xdr:cNvSpPr txBox="1"/>
      </xdr:nvSpPr>
      <xdr:spPr>
        <a:xfrm>
          <a:off x="12964160" y="9783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36195</xdr:rowOff>
    </xdr:from>
    <xdr:ext cx="404495" cy="259080"/>
    <xdr:sp macro="" textlink="">
      <xdr:nvSpPr>
        <xdr:cNvPr id="567" name="n_3aveValue【学校施設】&#10;有形固定資産減価償却率">
          <a:extLst>
            <a:ext uri="{FF2B5EF4-FFF2-40B4-BE49-F238E27FC236}">
              <a16:creationId xmlns:a16="http://schemas.microsoft.com/office/drawing/2014/main" id="{0FD84D1F-AF65-40A9-B482-5D77300EAE0B}"/>
            </a:ext>
          </a:extLst>
        </xdr:cNvPr>
        <xdr:cNvSpPr txBox="1"/>
      </xdr:nvSpPr>
      <xdr:spPr>
        <a:xfrm>
          <a:off x="12164060" y="9751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19050</xdr:rowOff>
    </xdr:from>
    <xdr:ext cx="404495" cy="258445"/>
    <xdr:sp macro="" textlink="">
      <xdr:nvSpPr>
        <xdr:cNvPr id="568" name="n_4aveValue【学校施設】&#10;有形固定資産減価償却率">
          <a:extLst>
            <a:ext uri="{FF2B5EF4-FFF2-40B4-BE49-F238E27FC236}">
              <a16:creationId xmlns:a16="http://schemas.microsoft.com/office/drawing/2014/main" id="{A74A60BA-956D-4FA5-B7B4-A02B55B62E4B}"/>
            </a:ext>
          </a:extLst>
        </xdr:cNvPr>
        <xdr:cNvSpPr txBox="1"/>
      </xdr:nvSpPr>
      <xdr:spPr>
        <a:xfrm>
          <a:off x="11354435" y="9734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90170</xdr:rowOff>
    </xdr:from>
    <xdr:ext cx="405130" cy="259080"/>
    <xdr:sp macro="" textlink="">
      <xdr:nvSpPr>
        <xdr:cNvPr id="569" name="n_1mainValue【学校施設】&#10;有形固定資産減価償却率">
          <a:extLst>
            <a:ext uri="{FF2B5EF4-FFF2-40B4-BE49-F238E27FC236}">
              <a16:creationId xmlns:a16="http://schemas.microsoft.com/office/drawing/2014/main" id="{E4057847-6829-4A31-8BE9-080594C546AD}"/>
            </a:ext>
          </a:extLst>
        </xdr:cNvPr>
        <xdr:cNvSpPr txBox="1"/>
      </xdr:nvSpPr>
      <xdr:spPr>
        <a:xfrm>
          <a:off x="13745210" y="947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50165</xdr:rowOff>
    </xdr:from>
    <xdr:ext cx="404495" cy="259080"/>
    <xdr:sp macro="" textlink="">
      <xdr:nvSpPr>
        <xdr:cNvPr id="570" name="n_2mainValue【学校施設】&#10;有形固定資産減価償却率">
          <a:extLst>
            <a:ext uri="{FF2B5EF4-FFF2-40B4-BE49-F238E27FC236}">
              <a16:creationId xmlns:a16="http://schemas.microsoft.com/office/drawing/2014/main" id="{0417E44C-A046-4CB9-832C-93A57914808C}"/>
            </a:ext>
          </a:extLst>
        </xdr:cNvPr>
        <xdr:cNvSpPr txBox="1"/>
      </xdr:nvSpPr>
      <xdr:spPr>
        <a:xfrm>
          <a:off x="12964160" y="9438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635</xdr:rowOff>
    </xdr:from>
    <xdr:ext cx="404495" cy="259080"/>
    <xdr:sp macro="" textlink="">
      <xdr:nvSpPr>
        <xdr:cNvPr id="571" name="n_3mainValue【学校施設】&#10;有形固定資産減価償却率">
          <a:extLst>
            <a:ext uri="{FF2B5EF4-FFF2-40B4-BE49-F238E27FC236}">
              <a16:creationId xmlns:a16="http://schemas.microsoft.com/office/drawing/2014/main" id="{1A8FB1B7-F6EE-40C4-BA42-738325E2C5E0}"/>
            </a:ext>
          </a:extLst>
        </xdr:cNvPr>
        <xdr:cNvSpPr txBox="1"/>
      </xdr:nvSpPr>
      <xdr:spPr>
        <a:xfrm>
          <a:off x="12164060" y="939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130175</xdr:rowOff>
    </xdr:from>
    <xdr:ext cx="404495" cy="259080"/>
    <xdr:sp macro="" textlink="">
      <xdr:nvSpPr>
        <xdr:cNvPr id="572" name="n_4mainValue【学校施設】&#10;有形固定資産減価償却率">
          <a:extLst>
            <a:ext uri="{FF2B5EF4-FFF2-40B4-BE49-F238E27FC236}">
              <a16:creationId xmlns:a16="http://schemas.microsoft.com/office/drawing/2014/main" id="{A75FE272-359A-4A4E-85D4-7151A249C80A}"/>
            </a:ext>
          </a:extLst>
        </xdr:cNvPr>
        <xdr:cNvSpPr txBox="1"/>
      </xdr:nvSpPr>
      <xdr:spPr>
        <a:xfrm>
          <a:off x="11354435" y="9359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2AB976C-FD44-4AD6-9497-A6FC3BFAC45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D7200697-7CC8-4DF7-8939-CFEC618552C0}"/>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7FA4405-1DCA-4133-9088-349C34BD507E}"/>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9FB875D-018E-4D45-B3BC-9EFEF099BCE4}"/>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3894466D-74C3-4284-8066-5B3FD7DE24DC}"/>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49FAAF4F-BC5A-4688-9CFF-97A12FD55EE9}"/>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9252D1B3-3AB1-4519-9DED-E6CCE1B24620}"/>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FBF0D92-F32C-4B45-97C8-09BE9E55C0AA}"/>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1" name="テキスト ボックス 580">
          <a:extLst>
            <a:ext uri="{FF2B5EF4-FFF2-40B4-BE49-F238E27FC236}">
              <a16:creationId xmlns:a16="http://schemas.microsoft.com/office/drawing/2014/main" id="{CA25D21B-E11F-48B4-92A2-D42D63EA1DF3}"/>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A755512-96CE-4D70-9AFC-4C83EF92D68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83" name="テキスト ボックス 582">
          <a:extLst>
            <a:ext uri="{FF2B5EF4-FFF2-40B4-BE49-F238E27FC236}">
              <a16:creationId xmlns:a16="http://schemas.microsoft.com/office/drawing/2014/main" id="{CEC61258-C318-4FD4-AFF9-A76DDFFD34D6}"/>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6A32C2A6-FD70-4433-9F4A-268B535B322E}"/>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5" name="テキスト ボックス 584">
          <a:extLst>
            <a:ext uri="{FF2B5EF4-FFF2-40B4-BE49-F238E27FC236}">
              <a16:creationId xmlns:a16="http://schemas.microsoft.com/office/drawing/2014/main" id="{9E0BCD66-18A6-4B35-B306-41DA981C7D95}"/>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485D51A-8996-4930-9C78-F7107258318B}"/>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7" name="テキスト ボックス 586">
          <a:extLst>
            <a:ext uri="{FF2B5EF4-FFF2-40B4-BE49-F238E27FC236}">
              <a16:creationId xmlns:a16="http://schemas.microsoft.com/office/drawing/2014/main" id="{55703243-6785-4B98-B714-888617AC47F8}"/>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FF1DC453-5570-4F5D-9795-CCBE08BF9B28}"/>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9" name="テキスト ボックス 588">
          <a:extLst>
            <a:ext uri="{FF2B5EF4-FFF2-40B4-BE49-F238E27FC236}">
              <a16:creationId xmlns:a16="http://schemas.microsoft.com/office/drawing/2014/main" id="{847F12E5-E764-4DED-B927-32C5D4D6689D}"/>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C0B5A848-5841-4E2D-82D0-0F97B5E5E7B0}"/>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91" name="テキスト ボックス 590">
          <a:extLst>
            <a:ext uri="{FF2B5EF4-FFF2-40B4-BE49-F238E27FC236}">
              <a16:creationId xmlns:a16="http://schemas.microsoft.com/office/drawing/2014/main" id="{8A0762D4-7297-4B8F-816B-7386476C6A73}"/>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4290B76B-9DC5-4F7A-AE3A-9B5CD3BC8039}"/>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93" name="テキスト ボックス 592">
          <a:extLst>
            <a:ext uri="{FF2B5EF4-FFF2-40B4-BE49-F238E27FC236}">
              <a16:creationId xmlns:a16="http://schemas.microsoft.com/office/drawing/2014/main" id="{94C62A15-5909-4D21-9DE2-6C319CABFF3E}"/>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2B45E1F5-9831-46DC-B74C-91F2DBAA1BE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5" name="テキスト ボックス 594">
          <a:extLst>
            <a:ext uri="{FF2B5EF4-FFF2-40B4-BE49-F238E27FC236}">
              <a16:creationId xmlns:a16="http://schemas.microsoft.com/office/drawing/2014/main" id="{0CC4A1B8-0D9A-4AB2-9669-CA7BE99F9F57}"/>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2A969AFB-9E27-4109-94AC-DB54DE6FA938}"/>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48895</xdr:rowOff>
    </xdr:from>
    <xdr:to>
      <xdr:col>116</xdr:col>
      <xdr:colOff>62865</xdr:colOff>
      <xdr:row>63</xdr:row>
      <xdr:rowOff>164465</xdr:rowOff>
    </xdr:to>
    <xdr:cxnSp macro="">
      <xdr:nvCxnSpPr>
        <xdr:cNvPr id="597" name="直線コネクタ 596">
          <a:extLst>
            <a:ext uri="{FF2B5EF4-FFF2-40B4-BE49-F238E27FC236}">
              <a16:creationId xmlns:a16="http://schemas.microsoft.com/office/drawing/2014/main" id="{7758EFCF-23BE-47B6-BAC9-7BBD2340A187}"/>
            </a:ext>
          </a:extLst>
        </xdr:cNvPr>
        <xdr:cNvCxnSpPr/>
      </xdr:nvCxnSpPr>
      <xdr:spPr>
        <a:xfrm flipV="1">
          <a:off x="19954240" y="895159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168275</xdr:rowOff>
    </xdr:from>
    <xdr:ext cx="469900" cy="258445"/>
    <xdr:sp macro="" textlink="">
      <xdr:nvSpPr>
        <xdr:cNvPr id="598" name="【学校施設】&#10;一人当たり面積最小値テキスト">
          <a:extLst>
            <a:ext uri="{FF2B5EF4-FFF2-40B4-BE49-F238E27FC236}">
              <a16:creationId xmlns:a16="http://schemas.microsoft.com/office/drawing/2014/main" id="{79F47D9D-8713-4C27-91D8-7F68624EC776}"/>
            </a:ext>
          </a:extLst>
        </xdr:cNvPr>
        <xdr:cNvSpPr txBox="1"/>
      </xdr:nvSpPr>
      <xdr:spPr>
        <a:xfrm>
          <a:off x="19992975" y="10360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164465</xdr:rowOff>
    </xdr:from>
    <xdr:to>
      <xdr:col>116</xdr:col>
      <xdr:colOff>152400</xdr:colOff>
      <xdr:row>63</xdr:row>
      <xdr:rowOff>164465</xdr:rowOff>
    </xdr:to>
    <xdr:cxnSp macro="">
      <xdr:nvCxnSpPr>
        <xdr:cNvPr id="599" name="直線コネクタ 598">
          <a:extLst>
            <a:ext uri="{FF2B5EF4-FFF2-40B4-BE49-F238E27FC236}">
              <a16:creationId xmlns:a16="http://schemas.microsoft.com/office/drawing/2014/main" id="{E0A47736-B4BC-4930-B3B7-F0702DEF2DC6}"/>
            </a:ext>
          </a:extLst>
        </xdr:cNvPr>
        <xdr:cNvCxnSpPr/>
      </xdr:nvCxnSpPr>
      <xdr:spPr>
        <a:xfrm>
          <a:off x="19878675" y="1036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167005</xdr:rowOff>
    </xdr:from>
    <xdr:ext cx="469900" cy="258445"/>
    <xdr:sp macro="" textlink="">
      <xdr:nvSpPr>
        <xdr:cNvPr id="600" name="【学校施設】&#10;一人当たり面積最大値テキスト">
          <a:extLst>
            <a:ext uri="{FF2B5EF4-FFF2-40B4-BE49-F238E27FC236}">
              <a16:creationId xmlns:a16="http://schemas.microsoft.com/office/drawing/2014/main" id="{8245080D-0DDC-4850-951E-6993F2A34341}"/>
            </a:ext>
          </a:extLst>
        </xdr:cNvPr>
        <xdr:cNvSpPr txBox="1"/>
      </xdr:nvSpPr>
      <xdr:spPr>
        <a:xfrm>
          <a:off x="19992975" y="8745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48895</xdr:rowOff>
    </xdr:from>
    <xdr:to>
      <xdr:col>116</xdr:col>
      <xdr:colOff>152400</xdr:colOff>
      <xdr:row>55</xdr:row>
      <xdr:rowOff>48895</xdr:rowOff>
    </xdr:to>
    <xdr:cxnSp macro="">
      <xdr:nvCxnSpPr>
        <xdr:cNvPr id="601" name="直線コネクタ 600">
          <a:extLst>
            <a:ext uri="{FF2B5EF4-FFF2-40B4-BE49-F238E27FC236}">
              <a16:creationId xmlns:a16="http://schemas.microsoft.com/office/drawing/2014/main" id="{164CDF7D-B391-40B9-8AB1-590E7B15A3F9}"/>
            </a:ext>
          </a:extLst>
        </xdr:cNvPr>
        <xdr:cNvCxnSpPr/>
      </xdr:nvCxnSpPr>
      <xdr:spPr>
        <a:xfrm>
          <a:off x="19878675" y="8951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22225</xdr:rowOff>
    </xdr:from>
    <xdr:ext cx="469900" cy="258445"/>
    <xdr:sp macro="" textlink="">
      <xdr:nvSpPr>
        <xdr:cNvPr id="602" name="【学校施設】&#10;一人当たり面積平均値テキスト">
          <a:extLst>
            <a:ext uri="{FF2B5EF4-FFF2-40B4-BE49-F238E27FC236}">
              <a16:creationId xmlns:a16="http://schemas.microsoft.com/office/drawing/2014/main" id="{5104B694-0EFD-49EC-A057-FFE686EF4B81}"/>
            </a:ext>
          </a:extLst>
        </xdr:cNvPr>
        <xdr:cNvSpPr txBox="1"/>
      </xdr:nvSpPr>
      <xdr:spPr>
        <a:xfrm>
          <a:off x="19992975" y="99028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43815</xdr:rowOff>
    </xdr:from>
    <xdr:to>
      <xdr:col>116</xdr:col>
      <xdr:colOff>114300</xdr:colOff>
      <xdr:row>61</xdr:row>
      <xdr:rowOff>145415</xdr:rowOff>
    </xdr:to>
    <xdr:sp macro="" textlink="">
      <xdr:nvSpPr>
        <xdr:cNvPr id="603" name="フローチャート: 判断 602">
          <a:extLst>
            <a:ext uri="{FF2B5EF4-FFF2-40B4-BE49-F238E27FC236}">
              <a16:creationId xmlns:a16="http://schemas.microsoft.com/office/drawing/2014/main" id="{A20C262A-4A01-44A4-9AD1-F4D2A7D4B4EA}"/>
            </a:ext>
          </a:extLst>
        </xdr:cNvPr>
        <xdr:cNvSpPr/>
      </xdr:nvSpPr>
      <xdr:spPr>
        <a:xfrm>
          <a:off x="19897725" y="9924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16510</xdr:rowOff>
    </xdr:from>
    <xdr:to>
      <xdr:col>112</xdr:col>
      <xdr:colOff>38100</xdr:colOff>
      <xdr:row>61</xdr:row>
      <xdr:rowOff>118110</xdr:rowOff>
    </xdr:to>
    <xdr:sp macro="" textlink="">
      <xdr:nvSpPr>
        <xdr:cNvPr id="604" name="フローチャート: 判断 603">
          <a:extLst>
            <a:ext uri="{FF2B5EF4-FFF2-40B4-BE49-F238E27FC236}">
              <a16:creationId xmlns:a16="http://schemas.microsoft.com/office/drawing/2014/main" id="{B337B1C3-9154-4B1D-886F-A0ED0D81C669}"/>
            </a:ext>
          </a:extLst>
        </xdr:cNvPr>
        <xdr:cNvSpPr/>
      </xdr:nvSpPr>
      <xdr:spPr>
        <a:xfrm>
          <a:off x="19154775" y="98939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106045</xdr:rowOff>
    </xdr:from>
    <xdr:to>
      <xdr:col>107</xdr:col>
      <xdr:colOff>101600</xdr:colOff>
      <xdr:row>62</xdr:row>
      <xdr:rowOff>36195</xdr:rowOff>
    </xdr:to>
    <xdr:sp macro="" textlink="">
      <xdr:nvSpPr>
        <xdr:cNvPr id="605" name="フローチャート: 判断 604">
          <a:extLst>
            <a:ext uri="{FF2B5EF4-FFF2-40B4-BE49-F238E27FC236}">
              <a16:creationId xmlns:a16="http://schemas.microsoft.com/office/drawing/2014/main" id="{D72027F6-2CAF-415F-A8A5-D53EA4D91274}"/>
            </a:ext>
          </a:extLst>
        </xdr:cNvPr>
        <xdr:cNvSpPr/>
      </xdr:nvSpPr>
      <xdr:spPr>
        <a:xfrm>
          <a:off x="18345150" y="9980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49530</xdr:rowOff>
    </xdr:from>
    <xdr:to>
      <xdr:col>102</xdr:col>
      <xdr:colOff>165100</xdr:colOff>
      <xdr:row>61</xdr:row>
      <xdr:rowOff>151130</xdr:rowOff>
    </xdr:to>
    <xdr:sp macro="" textlink="">
      <xdr:nvSpPr>
        <xdr:cNvPr id="606" name="フローチャート: 判断 605">
          <a:extLst>
            <a:ext uri="{FF2B5EF4-FFF2-40B4-BE49-F238E27FC236}">
              <a16:creationId xmlns:a16="http://schemas.microsoft.com/office/drawing/2014/main" id="{9FCBF299-BEC7-49D5-A43D-0A3520DB81E3}"/>
            </a:ext>
          </a:extLst>
        </xdr:cNvPr>
        <xdr:cNvSpPr/>
      </xdr:nvSpPr>
      <xdr:spPr>
        <a:xfrm>
          <a:off x="17554575" y="99237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4A96FA8F-C921-48A8-BC98-D0F3AF66DA88}"/>
            </a:ext>
          </a:extLst>
        </xdr:cNvPr>
        <xdr:cNvSpPr/>
      </xdr:nvSpPr>
      <xdr:spPr>
        <a:xfrm>
          <a:off x="16754475" y="9961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477FFB64-5DBD-47E5-9B49-2D1826D65E9B}"/>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266BD8A2-657F-4ED7-BE33-B7767B46ECDC}"/>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10" name="テキスト ボックス 609">
          <a:extLst>
            <a:ext uri="{FF2B5EF4-FFF2-40B4-BE49-F238E27FC236}">
              <a16:creationId xmlns:a16="http://schemas.microsoft.com/office/drawing/2014/main" id="{C49B8D87-4711-4AC2-A541-7488C7AF8040}"/>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1" name="テキスト ボックス 610">
          <a:extLst>
            <a:ext uri="{FF2B5EF4-FFF2-40B4-BE49-F238E27FC236}">
              <a16:creationId xmlns:a16="http://schemas.microsoft.com/office/drawing/2014/main" id="{E46F2CF7-95A5-44CB-90B2-CCF8B34B14D6}"/>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2" name="テキスト ボックス 611">
          <a:extLst>
            <a:ext uri="{FF2B5EF4-FFF2-40B4-BE49-F238E27FC236}">
              <a16:creationId xmlns:a16="http://schemas.microsoft.com/office/drawing/2014/main" id="{42EE15B2-4DE3-48B5-ABB9-581300CC4640}"/>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119380</xdr:rowOff>
    </xdr:from>
    <xdr:to>
      <xdr:col>116</xdr:col>
      <xdr:colOff>114300</xdr:colOff>
      <xdr:row>60</xdr:row>
      <xdr:rowOff>49530</xdr:rowOff>
    </xdr:to>
    <xdr:sp macro="" textlink="">
      <xdr:nvSpPr>
        <xdr:cNvPr id="613" name="楕円 612">
          <a:extLst>
            <a:ext uri="{FF2B5EF4-FFF2-40B4-BE49-F238E27FC236}">
              <a16:creationId xmlns:a16="http://schemas.microsoft.com/office/drawing/2014/main" id="{07C1C044-3299-430C-A29D-390AAA2BDDDE}"/>
            </a:ext>
          </a:extLst>
        </xdr:cNvPr>
        <xdr:cNvSpPr/>
      </xdr:nvSpPr>
      <xdr:spPr>
        <a:xfrm>
          <a:off x="19897725" y="96761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142240</xdr:rowOff>
    </xdr:from>
    <xdr:ext cx="469900" cy="259080"/>
    <xdr:sp macro="" textlink="">
      <xdr:nvSpPr>
        <xdr:cNvPr id="614" name="【学校施設】&#10;一人当たり面積該当値テキスト">
          <a:extLst>
            <a:ext uri="{FF2B5EF4-FFF2-40B4-BE49-F238E27FC236}">
              <a16:creationId xmlns:a16="http://schemas.microsoft.com/office/drawing/2014/main" id="{E361E82F-BC73-4AD3-AC3F-A38A97402683}"/>
            </a:ext>
          </a:extLst>
        </xdr:cNvPr>
        <xdr:cNvSpPr txBox="1"/>
      </xdr:nvSpPr>
      <xdr:spPr>
        <a:xfrm>
          <a:off x="19992975" y="953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146050</xdr:rowOff>
    </xdr:from>
    <xdr:to>
      <xdr:col>112</xdr:col>
      <xdr:colOff>38100</xdr:colOff>
      <xdr:row>60</xdr:row>
      <xdr:rowOff>76200</xdr:rowOff>
    </xdr:to>
    <xdr:sp macro="" textlink="">
      <xdr:nvSpPr>
        <xdr:cNvPr id="615" name="楕円 614">
          <a:extLst>
            <a:ext uri="{FF2B5EF4-FFF2-40B4-BE49-F238E27FC236}">
              <a16:creationId xmlns:a16="http://schemas.microsoft.com/office/drawing/2014/main" id="{626527B4-F6D9-485B-B4FA-264AD37F6AD6}"/>
            </a:ext>
          </a:extLst>
        </xdr:cNvPr>
        <xdr:cNvSpPr/>
      </xdr:nvSpPr>
      <xdr:spPr>
        <a:xfrm>
          <a:off x="19154775" y="969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25400</xdr:rowOff>
    </xdr:to>
    <xdr:cxnSp macro="">
      <xdr:nvCxnSpPr>
        <xdr:cNvPr id="616" name="直線コネクタ 615">
          <a:extLst>
            <a:ext uri="{FF2B5EF4-FFF2-40B4-BE49-F238E27FC236}">
              <a16:creationId xmlns:a16="http://schemas.microsoft.com/office/drawing/2014/main" id="{13DCB22A-DA51-49BF-8FA0-FFB923B4F3EB}"/>
            </a:ext>
          </a:extLst>
        </xdr:cNvPr>
        <xdr:cNvCxnSpPr/>
      </xdr:nvCxnSpPr>
      <xdr:spPr>
        <a:xfrm flipV="1">
          <a:off x="19202400" y="9714230"/>
          <a:ext cx="7524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170815</xdr:rowOff>
    </xdr:from>
    <xdr:to>
      <xdr:col>107</xdr:col>
      <xdr:colOff>101600</xdr:colOff>
      <xdr:row>60</xdr:row>
      <xdr:rowOff>100965</xdr:rowOff>
    </xdr:to>
    <xdr:sp macro="" textlink="">
      <xdr:nvSpPr>
        <xdr:cNvPr id="617" name="楕円 616">
          <a:extLst>
            <a:ext uri="{FF2B5EF4-FFF2-40B4-BE49-F238E27FC236}">
              <a16:creationId xmlns:a16="http://schemas.microsoft.com/office/drawing/2014/main" id="{657879DB-0E06-4995-92F6-48F8F2E56E64}"/>
            </a:ext>
          </a:extLst>
        </xdr:cNvPr>
        <xdr:cNvSpPr/>
      </xdr:nvSpPr>
      <xdr:spPr>
        <a:xfrm>
          <a:off x="18345150" y="9714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25400</xdr:rowOff>
    </xdr:from>
    <xdr:to>
      <xdr:col>111</xdr:col>
      <xdr:colOff>177800</xdr:colOff>
      <xdr:row>60</xdr:row>
      <xdr:rowOff>50165</xdr:rowOff>
    </xdr:to>
    <xdr:cxnSp macro="">
      <xdr:nvCxnSpPr>
        <xdr:cNvPr id="618" name="直線コネクタ 617">
          <a:extLst>
            <a:ext uri="{FF2B5EF4-FFF2-40B4-BE49-F238E27FC236}">
              <a16:creationId xmlns:a16="http://schemas.microsoft.com/office/drawing/2014/main" id="{27536689-EC0B-4364-A045-A582692A3676}"/>
            </a:ext>
          </a:extLst>
        </xdr:cNvPr>
        <xdr:cNvCxnSpPr/>
      </xdr:nvCxnSpPr>
      <xdr:spPr>
        <a:xfrm flipV="1">
          <a:off x="18392775" y="974407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24130</xdr:rowOff>
    </xdr:from>
    <xdr:to>
      <xdr:col>102</xdr:col>
      <xdr:colOff>165100</xdr:colOff>
      <xdr:row>60</xdr:row>
      <xdr:rowOff>125730</xdr:rowOff>
    </xdr:to>
    <xdr:sp macro="" textlink="">
      <xdr:nvSpPr>
        <xdr:cNvPr id="619" name="楕円 618">
          <a:extLst>
            <a:ext uri="{FF2B5EF4-FFF2-40B4-BE49-F238E27FC236}">
              <a16:creationId xmlns:a16="http://schemas.microsoft.com/office/drawing/2014/main" id="{83206ED3-27E8-4F65-9666-66696C130723}"/>
            </a:ext>
          </a:extLst>
        </xdr:cNvPr>
        <xdr:cNvSpPr/>
      </xdr:nvSpPr>
      <xdr:spPr>
        <a:xfrm>
          <a:off x="17554575" y="974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50165</xdr:rowOff>
    </xdr:from>
    <xdr:to>
      <xdr:col>107</xdr:col>
      <xdr:colOff>50800</xdr:colOff>
      <xdr:row>60</xdr:row>
      <xdr:rowOff>74930</xdr:rowOff>
    </xdr:to>
    <xdr:cxnSp macro="">
      <xdr:nvCxnSpPr>
        <xdr:cNvPr id="620" name="直線コネクタ 619">
          <a:extLst>
            <a:ext uri="{FF2B5EF4-FFF2-40B4-BE49-F238E27FC236}">
              <a16:creationId xmlns:a16="http://schemas.microsoft.com/office/drawing/2014/main" id="{6517BF7F-A1B2-4BD1-A978-B7DAD84DF64F}"/>
            </a:ext>
          </a:extLst>
        </xdr:cNvPr>
        <xdr:cNvCxnSpPr/>
      </xdr:nvCxnSpPr>
      <xdr:spPr>
        <a:xfrm flipV="1">
          <a:off x="17602200" y="976249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47625</xdr:rowOff>
    </xdr:from>
    <xdr:to>
      <xdr:col>98</xdr:col>
      <xdr:colOff>38100</xdr:colOff>
      <xdr:row>60</xdr:row>
      <xdr:rowOff>149225</xdr:rowOff>
    </xdr:to>
    <xdr:sp macro="" textlink="">
      <xdr:nvSpPr>
        <xdr:cNvPr id="621" name="楕円 620">
          <a:extLst>
            <a:ext uri="{FF2B5EF4-FFF2-40B4-BE49-F238E27FC236}">
              <a16:creationId xmlns:a16="http://schemas.microsoft.com/office/drawing/2014/main" id="{E0F847C1-5382-42DB-9D74-951CD2E76EDD}"/>
            </a:ext>
          </a:extLst>
        </xdr:cNvPr>
        <xdr:cNvSpPr/>
      </xdr:nvSpPr>
      <xdr:spPr>
        <a:xfrm>
          <a:off x="16754475" y="9759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74930</xdr:rowOff>
    </xdr:from>
    <xdr:to>
      <xdr:col>102</xdr:col>
      <xdr:colOff>114300</xdr:colOff>
      <xdr:row>60</xdr:row>
      <xdr:rowOff>98425</xdr:rowOff>
    </xdr:to>
    <xdr:cxnSp macro="">
      <xdr:nvCxnSpPr>
        <xdr:cNvPr id="622" name="直線コネクタ 621">
          <a:extLst>
            <a:ext uri="{FF2B5EF4-FFF2-40B4-BE49-F238E27FC236}">
              <a16:creationId xmlns:a16="http://schemas.microsoft.com/office/drawing/2014/main" id="{7F0157BD-D5E0-43DE-8A1C-A1D28DB9D9BC}"/>
            </a:ext>
          </a:extLst>
        </xdr:cNvPr>
        <xdr:cNvCxnSpPr/>
      </xdr:nvCxnSpPr>
      <xdr:spPr>
        <a:xfrm flipV="1">
          <a:off x="16802100" y="979043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109220</xdr:rowOff>
    </xdr:from>
    <xdr:ext cx="469900" cy="258445"/>
    <xdr:sp macro="" textlink="">
      <xdr:nvSpPr>
        <xdr:cNvPr id="623" name="n_1aveValue【学校施設】&#10;一人当たり面積">
          <a:extLst>
            <a:ext uri="{FF2B5EF4-FFF2-40B4-BE49-F238E27FC236}">
              <a16:creationId xmlns:a16="http://schemas.microsoft.com/office/drawing/2014/main" id="{5379BA7A-0FAA-4117-B9CD-69F0B4A63C96}"/>
            </a:ext>
          </a:extLst>
        </xdr:cNvPr>
        <xdr:cNvSpPr txBox="1"/>
      </xdr:nvSpPr>
      <xdr:spPr>
        <a:xfrm>
          <a:off x="18983325" y="9983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27305</xdr:rowOff>
    </xdr:from>
    <xdr:ext cx="469265" cy="259080"/>
    <xdr:sp macro="" textlink="">
      <xdr:nvSpPr>
        <xdr:cNvPr id="624" name="n_2aveValue【学校施設】&#10;一人当たり面積">
          <a:extLst>
            <a:ext uri="{FF2B5EF4-FFF2-40B4-BE49-F238E27FC236}">
              <a16:creationId xmlns:a16="http://schemas.microsoft.com/office/drawing/2014/main" id="{F9F319A3-8CCC-4444-AFD2-B935182CA5C4}"/>
            </a:ext>
          </a:extLst>
        </xdr:cNvPr>
        <xdr:cNvSpPr txBox="1"/>
      </xdr:nvSpPr>
      <xdr:spPr>
        <a:xfrm>
          <a:off x="18183225" y="10069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142240</xdr:rowOff>
    </xdr:from>
    <xdr:ext cx="469265" cy="259080"/>
    <xdr:sp macro="" textlink="">
      <xdr:nvSpPr>
        <xdr:cNvPr id="625" name="n_3aveValue【学校施設】&#10;一人当たり面積">
          <a:extLst>
            <a:ext uri="{FF2B5EF4-FFF2-40B4-BE49-F238E27FC236}">
              <a16:creationId xmlns:a16="http://schemas.microsoft.com/office/drawing/2014/main" id="{394338A9-B967-4C54-AFA8-B5E343700857}"/>
            </a:ext>
          </a:extLst>
        </xdr:cNvPr>
        <xdr:cNvSpPr txBox="1"/>
      </xdr:nvSpPr>
      <xdr:spPr>
        <a:xfrm>
          <a:off x="17383125" y="1002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1905</xdr:rowOff>
    </xdr:from>
    <xdr:ext cx="469265" cy="259080"/>
    <xdr:sp macro="" textlink="">
      <xdr:nvSpPr>
        <xdr:cNvPr id="626" name="n_4aveValue【学校施設】&#10;一人当たり面積">
          <a:extLst>
            <a:ext uri="{FF2B5EF4-FFF2-40B4-BE49-F238E27FC236}">
              <a16:creationId xmlns:a16="http://schemas.microsoft.com/office/drawing/2014/main" id="{A2EE7EBE-7C7D-42E4-B714-AB2951608F57}"/>
            </a:ext>
          </a:extLst>
        </xdr:cNvPr>
        <xdr:cNvSpPr txBox="1"/>
      </xdr:nvSpPr>
      <xdr:spPr>
        <a:xfrm>
          <a:off x="16592550" y="10041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92710</xdr:rowOff>
    </xdr:from>
    <xdr:ext cx="469900" cy="259080"/>
    <xdr:sp macro="" textlink="">
      <xdr:nvSpPr>
        <xdr:cNvPr id="627" name="n_1mainValue【学校施設】&#10;一人当たり面積">
          <a:extLst>
            <a:ext uri="{FF2B5EF4-FFF2-40B4-BE49-F238E27FC236}">
              <a16:creationId xmlns:a16="http://schemas.microsoft.com/office/drawing/2014/main" id="{608B4FB3-2BF6-41CB-9CAC-7C5F593D9A2C}"/>
            </a:ext>
          </a:extLst>
        </xdr:cNvPr>
        <xdr:cNvSpPr txBox="1"/>
      </xdr:nvSpPr>
      <xdr:spPr>
        <a:xfrm>
          <a:off x="18983325" y="948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117475</xdr:rowOff>
    </xdr:from>
    <xdr:ext cx="469265" cy="259080"/>
    <xdr:sp macro="" textlink="">
      <xdr:nvSpPr>
        <xdr:cNvPr id="628" name="n_2mainValue【学校施設】&#10;一人当たり面積">
          <a:extLst>
            <a:ext uri="{FF2B5EF4-FFF2-40B4-BE49-F238E27FC236}">
              <a16:creationId xmlns:a16="http://schemas.microsoft.com/office/drawing/2014/main" id="{41D416BF-5BE4-4270-8B13-A26E9DBF3584}"/>
            </a:ext>
          </a:extLst>
        </xdr:cNvPr>
        <xdr:cNvSpPr txBox="1"/>
      </xdr:nvSpPr>
      <xdr:spPr>
        <a:xfrm>
          <a:off x="18183225" y="951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142240</xdr:rowOff>
    </xdr:from>
    <xdr:ext cx="469265" cy="259080"/>
    <xdr:sp macro="" textlink="">
      <xdr:nvSpPr>
        <xdr:cNvPr id="629" name="n_3mainValue【学校施設】&#10;一人当たり面積">
          <a:extLst>
            <a:ext uri="{FF2B5EF4-FFF2-40B4-BE49-F238E27FC236}">
              <a16:creationId xmlns:a16="http://schemas.microsoft.com/office/drawing/2014/main" id="{FEDA24E5-8677-435C-8DF1-F75A46F156BB}"/>
            </a:ext>
          </a:extLst>
        </xdr:cNvPr>
        <xdr:cNvSpPr txBox="1"/>
      </xdr:nvSpPr>
      <xdr:spPr>
        <a:xfrm>
          <a:off x="17383125" y="9537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166370</xdr:rowOff>
    </xdr:from>
    <xdr:ext cx="469265" cy="258445"/>
    <xdr:sp macro="" textlink="">
      <xdr:nvSpPr>
        <xdr:cNvPr id="630" name="n_4mainValue【学校施設】&#10;一人当たり面積">
          <a:extLst>
            <a:ext uri="{FF2B5EF4-FFF2-40B4-BE49-F238E27FC236}">
              <a16:creationId xmlns:a16="http://schemas.microsoft.com/office/drawing/2014/main" id="{94DCDC4C-7A9E-4F1F-B470-726B07B0161F}"/>
            </a:ext>
          </a:extLst>
        </xdr:cNvPr>
        <xdr:cNvSpPr txBox="1"/>
      </xdr:nvSpPr>
      <xdr:spPr>
        <a:xfrm>
          <a:off x="16592550" y="9554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A766A42-57A5-46C5-BDC5-0B60A2A7EA7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DAF2BF6-38E6-414E-9F8E-36BD0A965A1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F7A9E92-D119-4DC5-A80A-8BAA8A39DFCD}"/>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D6892B2D-8BD9-495B-9931-AD719B0A899C}"/>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4B8F5A6E-4E29-4045-A556-143E6D6CF26B}"/>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97A96A8-CD71-4217-94B6-DDC70A26C1A8}"/>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9FF96F8-B80A-4B24-9747-64FC57B87379}"/>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B13BEDC-6596-441D-B2E1-55674ECDF24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7CF5C3E3-7574-45EF-B58C-0DD6F76FB8A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814AD116-3B1E-4EC0-B42C-D6F85883EBC7}"/>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69FA97EC-4A28-40AD-BD7D-C4B0C9B17702}"/>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D83A03F6-FF8C-483E-BB1B-745A9AA7D59F}"/>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1A26D305-97EA-4B6B-9053-AA7ED962435E}"/>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18642F3A-BCB1-47C2-87D3-28CDD04A77B3}"/>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1E678CF6-6E0C-482C-B4A9-0743C024E299}"/>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763A0498-2E2F-4679-AC57-B50D66749ED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9B90D9A5-FEF4-4892-8C24-08EC4E6866C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5A3A22C-40B4-4DC9-B154-4E9954A0DB23}"/>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377FB70A-A037-4F8F-825A-0DB181EABB5F}"/>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659A29D0-C337-4E2C-93EB-48103A65E2D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89ABEEA4-9979-4089-A8E0-4566A3B1732D}"/>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22B70C98-EBDD-4830-AA88-AB7692BD9C80}"/>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FC41004D-DC10-43EC-8CAD-56C672A792C0}"/>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6E25384B-00D3-48E0-924D-18CBA9899D61}"/>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5" name="テキスト ボックス 654">
          <a:extLst>
            <a:ext uri="{FF2B5EF4-FFF2-40B4-BE49-F238E27FC236}">
              <a16:creationId xmlns:a16="http://schemas.microsoft.com/office/drawing/2014/main" id="{FD37D19E-5C56-488F-AB10-9ED2207BB2B9}"/>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BD247106-01CC-4FD4-A9CB-87601D41532F}"/>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7" name="テキスト ボックス 656">
          <a:extLst>
            <a:ext uri="{FF2B5EF4-FFF2-40B4-BE49-F238E27FC236}">
              <a16:creationId xmlns:a16="http://schemas.microsoft.com/office/drawing/2014/main" id="{3CA91845-ED92-4CED-AB9F-26DCAFF807BE}"/>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8" name="直線コネクタ 657">
          <a:extLst>
            <a:ext uri="{FF2B5EF4-FFF2-40B4-BE49-F238E27FC236}">
              <a16:creationId xmlns:a16="http://schemas.microsoft.com/office/drawing/2014/main" id="{139E0CF6-8F79-4727-89D4-7B43E4FC35F8}"/>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9" name="テキスト ボックス 658">
          <a:extLst>
            <a:ext uri="{FF2B5EF4-FFF2-40B4-BE49-F238E27FC236}">
              <a16:creationId xmlns:a16="http://schemas.microsoft.com/office/drawing/2014/main" id="{F76F683F-ABAD-46A4-9A9E-B1CFFEAE6BA3}"/>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0" name="直線コネクタ 659">
          <a:extLst>
            <a:ext uri="{FF2B5EF4-FFF2-40B4-BE49-F238E27FC236}">
              <a16:creationId xmlns:a16="http://schemas.microsoft.com/office/drawing/2014/main" id="{F3A8381F-69AA-4309-825A-3865A5093EB4}"/>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1" name="テキスト ボックス 660">
          <a:extLst>
            <a:ext uri="{FF2B5EF4-FFF2-40B4-BE49-F238E27FC236}">
              <a16:creationId xmlns:a16="http://schemas.microsoft.com/office/drawing/2014/main" id="{CCF07461-1EE8-4449-AE3F-CA5B815920D5}"/>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2" name="直線コネクタ 661">
          <a:extLst>
            <a:ext uri="{FF2B5EF4-FFF2-40B4-BE49-F238E27FC236}">
              <a16:creationId xmlns:a16="http://schemas.microsoft.com/office/drawing/2014/main" id="{58584BA8-B0B2-42CD-A29B-821381529A0B}"/>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3" name="テキスト ボックス 662">
          <a:extLst>
            <a:ext uri="{FF2B5EF4-FFF2-40B4-BE49-F238E27FC236}">
              <a16:creationId xmlns:a16="http://schemas.microsoft.com/office/drawing/2014/main" id="{E3488078-2382-4DC3-AA25-C61C1A36EE74}"/>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4" name="直線コネクタ 663">
          <a:extLst>
            <a:ext uri="{FF2B5EF4-FFF2-40B4-BE49-F238E27FC236}">
              <a16:creationId xmlns:a16="http://schemas.microsoft.com/office/drawing/2014/main" id="{904E780A-265A-4D5A-B1FF-13BC04E913C2}"/>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5" name="テキスト ボックス 664">
          <a:extLst>
            <a:ext uri="{FF2B5EF4-FFF2-40B4-BE49-F238E27FC236}">
              <a16:creationId xmlns:a16="http://schemas.microsoft.com/office/drawing/2014/main" id="{D3018E83-E6A0-41AB-BB74-C66953680BE3}"/>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6" name="直線コネクタ 665">
          <a:extLst>
            <a:ext uri="{FF2B5EF4-FFF2-40B4-BE49-F238E27FC236}">
              <a16:creationId xmlns:a16="http://schemas.microsoft.com/office/drawing/2014/main" id="{44D73E0C-19F0-47B1-869F-CD1338B414D7}"/>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7" name="テキスト ボックス 666">
          <a:extLst>
            <a:ext uri="{FF2B5EF4-FFF2-40B4-BE49-F238E27FC236}">
              <a16:creationId xmlns:a16="http://schemas.microsoft.com/office/drawing/2014/main" id="{79CC9CE6-7577-4069-A957-FF78BA7E940C}"/>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8" name="直線コネクタ 667">
          <a:extLst>
            <a:ext uri="{FF2B5EF4-FFF2-40B4-BE49-F238E27FC236}">
              <a16:creationId xmlns:a16="http://schemas.microsoft.com/office/drawing/2014/main" id="{C7AD92F8-0170-42A9-9701-A4F2030D5264}"/>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9" name="テキスト ボックス 668">
          <a:extLst>
            <a:ext uri="{FF2B5EF4-FFF2-40B4-BE49-F238E27FC236}">
              <a16:creationId xmlns:a16="http://schemas.microsoft.com/office/drawing/2014/main" id="{290A10B8-60AC-4814-B741-3BBFA25857DC}"/>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19D6663A-8C75-4E7B-9874-E30B10807FF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9F7183B-EF98-434F-AB6D-BBCE74B0EC32}"/>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151130</xdr:rowOff>
    </xdr:from>
    <xdr:to>
      <xdr:col>85</xdr:col>
      <xdr:colOff>126365</xdr:colOff>
      <xdr:row>109</xdr:row>
      <xdr:rowOff>35560</xdr:rowOff>
    </xdr:to>
    <xdr:cxnSp macro="">
      <xdr:nvCxnSpPr>
        <xdr:cNvPr id="672" name="直線コネクタ 671">
          <a:extLst>
            <a:ext uri="{FF2B5EF4-FFF2-40B4-BE49-F238E27FC236}">
              <a16:creationId xmlns:a16="http://schemas.microsoft.com/office/drawing/2014/main" id="{5D3FD688-4E4D-4149-A384-BEC3520F3FFA}"/>
            </a:ext>
          </a:extLst>
        </xdr:cNvPr>
        <xdr:cNvCxnSpPr/>
      </xdr:nvCxnSpPr>
      <xdr:spPr>
        <a:xfrm flipV="1">
          <a:off x="14696440" y="16343630"/>
          <a:ext cx="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3" name="【公民館】&#10;有形固定資産減価償却率最小値テキスト">
          <a:extLst>
            <a:ext uri="{FF2B5EF4-FFF2-40B4-BE49-F238E27FC236}">
              <a16:creationId xmlns:a16="http://schemas.microsoft.com/office/drawing/2014/main" id="{DC5EFBBA-12C8-47D8-9A05-C01FB3AB55EC}"/>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4" name="直線コネクタ 673">
          <a:extLst>
            <a:ext uri="{FF2B5EF4-FFF2-40B4-BE49-F238E27FC236}">
              <a16:creationId xmlns:a16="http://schemas.microsoft.com/office/drawing/2014/main" id="{B1ABAE0E-0D52-4456-B1A3-A7230EB40B07}"/>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97790</xdr:rowOff>
    </xdr:from>
    <xdr:ext cx="405130" cy="258445"/>
    <xdr:sp macro="" textlink="">
      <xdr:nvSpPr>
        <xdr:cNvPr id="675" name="【公民館】&#10;有形固定資産減価償却率最大値テキスト">
          <a:extLst>
            <a:ext uri="{FF2B5EF4-FFF2-40B4-BE49-F238E27FC236}">
              <a16:creationId xmlns:a16="http://schemas.microsoft.com/office/drawing/2014/main" id="{3F82313E-DDA8-49E9-A56B-DBF1225DA4F4}"/>
            </a:ext>
          </a:extLst>
        </xdr:cNvPr>
        <xdr:cNvSpPr txBox="1"/>
      </xdr:nvSpPr>
      <xdr:spPr>
        <a:xfrm>
          <a:off x="14735175" y="16128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151130</xdr:rowOff>
    </xdr:from>
    <xdr:to>
      <xdr:col>86</xdr:col>
      <xdr:colOff>25400</xdr:colOff>
      <xdr:row>100</xdr:row>
      <xdr:rowOff>151130</xdr:rowOff>
    </xdr:to>
    <xdr:cxnSp macro="">
      <xdr:nvCxnSpPr>
        <xdr:cNvPr id="676" name="直線コネクタ 675">
          <a:extLst>
            <a:ext uri="{FF2B5EF4-FFF2-40B4-BE49-F238E27FC236}">
              <a16:creationId xmlns:a16="http://schemas.microsoft.com/office/drawing/2014/main" id="{4124682C-F61D-4F57-BB40-597C2CF9F7BD}"/>
            </a:ext>
          </a:extLst>
        </xdr:cNvPr>
        <xdr:cNvCxnSpPr/>
      </xdr:nvCxnSpPr>
      <xdr:spPr>
        <a:xfrm>
          <a:off x="14611350" y="16343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107315</xdr:rowOff>
    </xdr:from>
    <xdr:ext cx="405130" cy="259080"/>
    <xdr:sp macro="" textlink="">
      <xdr:nvSpPr>
        <xdr:cNvPr id="677" name="【公民館】&#10;有形固定資産減価償却率平均値テキスト">
          <a:extLst>
            <a:ext uri="{FF2B5EF4-FFF2-40B4-BE49-F238E27FC236}">
              <a16:creationId xmlns:a16="http://schemas.microsoft.com/office/drawing/2014/main" id="{484B4EC6-1620-4641-84E6-CD5AFC05DCB1}"/>
            </a:ext>
          </a:extLst>
        </xdr:cNvPr>
        <xdr:cNvSpPr txBox="1"/>
      </xdr:nvSpPr>
      <xdr:spPr>
        <a:xfrm>
          <a:off x="14735175" y="16944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678" name="フローチャート: 判断 677">
          <a:extLst>
            <a:ext uri="{FF2B5EF4-FFF2-40B4-BE49-F238E27FC236}">
              <a16:creationId xmlns:a16="http://schemas.microsoft.com/office/drawing/2014/main" id="{6DC547E7-FE28-4F12-9AB2-32F0A568CE67}"/>
            </a:ext>
          </a:extLst>
        </xdr:cNvPr>
        <xdr:cNvSpPr/>
      </xdr:nvSpPr>
      <xdr:spPr>
        <a:xfrm>
          <a:off x="14649450" y="170897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167640</xdr:rowOff>
    </xdr:from>
    <xdr:to>
      <xdr:col>81</xdr:col>
      <xdr:colOff>101600</xdr:colOff>
      <xdr:row>106</xdr:row>
      <xdr:rowOff>97790</xdr:rowOff>
    </xdr:to>
    <xdr:sp macro="" textlink="">
      <xdr:nvSpPr>
        <xdr:cNvPr id="679" name="フローチャート: 判断 678">
          <a:extLst>
            <a:ext uri="{FF2B5EF4-FFF2-40B4-BE49-F238E27FC236}">
              <a16:creationId xmlns:a16="http://schemas.microsoft.com/office/drawing/2014/main" id="{4B66C95F-65FF-4E88-A69C-155337783B1D}"/>
            </a:ext>
          </a:extLst>
        </xdr:cNvPr>
        <xdr:cNvSpPr/>
      </xdr:nvSpPr>
      <xdr:spPr>
        <a:xfrm>
          <a:off x="13887450" y="17166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680" name="フローチャート: 判断 679">
          <a:extLst>
            <a:ext uri="{FF2B5EF4-FFF2-40B4-BE49-F238E27FC236}">
              <a16:creationId xmlns:a16="http://schemas.microsoft.com/office/drawing/2014/main" id="{CD7A225A-C535-48DE-A650-381F32E61742}"/>
            </a:ext>
          </a:extLst>
        </xdr:cNvPr>
        <xdr:cNvSpPr/>
      </xdr:nvSpPr>
      <xdr:spPr>
        <a:xfrm>
          <a:off x="13096875" y="17117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126365</xdr:rowOff>
    </xdr:from>
    <xdr:to>
      <xdr:col>72</xdr:col>
      <xdr:colOff>38100</xdr:colOff>
      <xdr:row>106</xdr:row>
      <xdr:rowOff>56515</xdr:rowOff>
    </xdr:to>
    <xdr:sp macro="" textlink="">
      <xdr:nvSpPr>
        <xdr:cNvPr id="681" name="フローチャート: 判断 680">
          <a:extLst>
            <a:ext uri="{FF2B5EF4-FFF2-40B4-BE49-F238E27FC236}">
              <a16:creationId xmlns:a16="http://schemas.microsoft.com/office/drawing/2014/main" id="{81129C94-F67C-45BB-8905-C9ACDB2289AD}"/>
            </a:ext>
          </a:extLst>
        </xdr:cNvPr>
        <xdr:cNvSpPr/>
      </xdr:nvSpPr>
      <xdr:spPr>
        <a:xfrm>
          <a:off x="12296775" y="17125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635</xdr:rowOff>
    </xdr:from>
    <xdr:to>
      <xdr:col>67</xdr:col>
      <xdr:colOff>101600</xdr:colOff>
      <xdr:row>106</xdr:row>
      <xdr:rowOff>102235</xdr:rowOff>
    </xdr:to>
    <xdr:sp macro="" textlink="">
      <xdr:nvSpPr>
        <xdr:cNvPr id="682" name="フローチャート: 判断 681">
          <a:extLst>
            <a:ext uri="{FF2B5EF4-FFF2-40B4-BE49-F238E27FC236}">
              <a16:creationId xmlns:a16="http://schemas.microsoft.com/office/drawing/2014/main" id="{27EA94F0-5ED4-44E5-8F79-1DA2747952C9}"/>
            </a:ext>
          </a:extLst>
        </xdr:cNvPr>
        <xdr:cNvSpPr/>
      </xdr:nvSpPr>
      <xdr:spPr>
        <a:xfrm>
          <a:off x="11487150" y="171646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22EB391D-8F31-41DB-994B-59BC2E87206D}"/>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CB7B1CBB-382A-4C17-B5C5-E66EEE73E6E0}"/>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748EF0D7-C145-4770-90C3-2E23BF5FD2FC}"/>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88B91D1E-89D5-48C0-B6C6-B9D771433E68}"/>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7" name="テキスト ボックス 686">
          <a:extLst>
            <a:ext uri="{FF2B5EF4-FFF2-40B4-BE49-F238E27FC236}">
              <a16:creationId xmlns:a16="http://schemas.microsoft.com/office/drawing/2014/main" id="{AB1F65BD-B56F-4601-AA5E-4CF5E02A56D7}"/>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688" name="楕円 687">
          <a:extLst>
            <a:ext uri="{FF2B5EF4-FFF2-40B4-BE49-F238E27FC236}">
              <a16:creationId xmlns:a16="http://schemas.microsoft.com/office/drawing/2014/main" id="{DAF808CF-3DDF-408B-885F-0A38DCD41A65}"/>
            </a:ext>
          </a:extLst>
        </xdr:cNvPr>
        <xdr:cNvSpPr/>
      </xdr:nvSpPr>
      <xdr:spPr>
        <a:xfrm>
          <a:off x="14649450" y="17143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116205</xdr:rowOff>
    </xdr:from>
    <xdr:ext cx="405130" cy="259080"/>
    <xdr:sp macro="" textlink="">
      <xdr:nvSpPr>
        <xdr:cNvPr id="689" name="【公民館】&#10;有形固定資産減価償却率該当値テキスト">
          <a:extLst>
            <a:ext uri="{FF2B5EF4-FFF2-40B4-BE49-F238E27FC236}">
              <a16:creationId xmlns:a16="http://schemas.microsoft.com/office/drawing/2014/main" id="{577ED86E-D087-4DA5-808F-9A593058CDD6}"/>
            </a:ext>
          </a:extLst>
        </xdr:cNvPr>
        <xdr:cNvSpPr txBox="1"/>
      </xdr:nvSpPr>
      <xdr:spPr>
        <a:xfrm>
          <a:off x="14735175" y="1711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99060</xdr:rowOff>
    </xdr:from>
    <xdr:to>
      <xdr:col>81</xdr:col>
      <xdr:colOff>101600</xdr:colOff>
      <xdr:row>106</xdr:row>
      <xdr:rowOff>29210</xdr:rowOff>
    </xdr:to>
    <xdr:sp macro="" textlink="">
      <xdr:nvSpPr>
        <xdr:cNvPr id="690" name="楕円 689">
          <a:extLst>
            <a:ext uri="{FF2B5EF4-FFF2-40B4-BE49-F238E27FC236}">
              <a16:creationId xmlns:a16="http://schemas.microsoft.com/office/drawing/2014/main" id="{F2F1C5FF-EB09-4BD5-9E28-CBFEE7E10DCF}"/>
            </a:ext>
          </a:extLst>
        </xdr:cNvPr>
        <xdr:cNvSpPr/>
      </xdr:nvSpPr>
      <xdr:spPr>
        <a:xfrm>
          <a:off x="13887450" y="171043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149860</xdr:rowOff>
    </xdr:from>
    <xdr:to>
      <xdr:col>85</xdr:col>
      <xdr:colOff>127000</xdr:colOff>
      <xdr:row>106</xdr:row>
      <xdr:rowOff>17780</xdr:rowOff>
    </xdr:to>
    <xdr:cxnSp macro="">
      <xdr:nvCxnSpPr>
        <xdr:cNvPr id="691" name="直線コネクタ 690">
          <a:extLst>
            <a:ext uri="{FF2B5EF4-FFF2-40B4-BE49-F238E27FC236}">
              <a16:creationId xmlns:a16="http://schemas.microsoft.com/office/drawing/2014/main" id="{8E131D0C-0368-4B42-807F-7B2FCE10B10C}"/>
            </a:ext>
          </a:extLst>
        </xdr:cNvPr>
        <xdr:cNvCxnSpPr/>
      </xdr:nvCxnSpPr>
      <xdr:spPr>
        <a:xfrm>
          <a:off x="13935075" y="1715198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59690</xdr:rowOff>
    </xdr:from>
    <xdr:to>
      <xdr:col>76</xdr:col>
      <xdr:colOff>165100</xdr:colOff>
      <xdr:row>105</xdr:row>
      <xdr:rowOff>161290</xdr:rowOff>
    </xdr:to>
    <xdr:sp macro="" textlink="">
      <xdr:nvSpPr>
        <xdr:cNvPr id="692" name="楕円 691">
          <a:extLst>
            <a:ext uri="{FF2B5EF4-FFF2-40B4-BE49-F238E27FC236}">
              <a16:creationId xmlns:a16="http://schemas.microsoft.com/office/drawing/2014/main" id="{F28AC50A-5FED-41D1-A31D-EAEDCFA4522C}"/>
            </a:ext>
          </a:extLst>
        </xdr:cNvPr>
        <xdr:cNvSpPr/>
      </xdr:nvSpPr>
      <xdr:spPr>
        <a:xfrm>
          <a:off x="13096875" y="17061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110490</xdr:rowOff>
    </xdr:from>
    <xdr:to>
      <xdr:col>81</xdr:col>
      <xdr:colOff>50800</xdr:colOff>
      <xdr:row>105</xdr:row>
      <xdr:rowOff>149860</xdr:rowOff>
    </xdr:to>
    <xdr:cxnSp macro="">
      <xdr:nvCxnSpPr>
        <xdr:cNvPr id="693" name="直線コネクタ 692">
          <a:extLst>
            <a:ext uri="{FF2B5EF4-FFF2-40B4-BE49-F238E27FC236}">
              <a16:creationId xmlns:a16="http://schemas.microsoft.com/office/drawing/2014/main" id="{11E1475A-3309-4324-BEED-C367F4347444}"/>
            </a:ext>
          </a:extLst>
        </xdr:cNvPr>
        <xdr:cNvCxnSpPr/>
      </xdr:nvCxnSpPr>
      <xdr:spPr>
        <a:xfrm>
          <a:off x="13144500" y="17109440"/>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88900</xdr:rowOff>
    </xdr:from>
    <xdr:to>
      <xdr:col>72</xdr:col>
      <xdr:colOff>38100</xdr:colOff>
      <xdr:row>106</xdr:row>
      <xdr:rowOff>19050</xdr:rowOff>
    </xdr:to>
    <xdr:sp macro="" textlink="">
      <xdr:nvSpPr>
        <xdr:cNvPr id="694" name="楕円 693">
          <a:extLst>
            <a:ext uri="{FF2B5EF4-FFF2-40B4-BE49-F238E27FC236}">
              <a16:creationId xmlns:a16="http://schemas.microsoft.com/office/drawing/2014/main" id="{1FF1F756-6297-4AB4-B7F5-EB1289466C16}"/>
            </a:ext>
          </a:extLst>
        </xdr:cNvPr>
        <xdr:cNvSpPr/>
      </xdr:nvSpPr>
      <xdr:spPr>
        <a:xfrm>
          <a:off x="12296775" y="1708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110490</xdr:rowOff>
    </xdr:from>
    <xdr:to>
      <xdr:col>76</xdr:col>
      <xdr:colOff>114300</xdr:colOff>
      <xdr:row>105</xdr:row>
      <xdr:rowOff>139700</xdr:rowOff>
    </xdr:to>
    <xdr:cxnSp macro="">
      <xdr:nvCxnSpPr>
        <xdr:cNvPr id="695" name="直線コネクタ 694">
          <a:extLst>
            <a:ext uri="{FF2B5EF4-FFF2-40B4-BE49-F238E27FC236}">
              <a16:creationId xmlns:a16="http://schemas.microsoft.com/office/drawing/2014/main" id="{995790F3-B3A5-4915-91F3-B108267D38CA}"/>
            </a:ext>
          </a:extLst>
        </xdr:cNvPr>
        <xdr:cNvCxnSpPr/>
      </xdr:nvCxnSpPr>
      <xdr:spPr>
        <a:xfrm flipV="1">
          <a:off x="12344400" y="1710944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54610</xdr:rowOff>
    </xdr:from>
    <xdr:to>
      <xdr:col>67</xdr:col>
      <xdr:colOff>101600</xdr:colOff>
      <xdr:row>105</xdr:row>
      <xdr:rowOff>156210</xdr:rowOff>
    </xdr:to>
    <xdr:sp macro="" textlink="">
      <xdr:nvSpPr>
        <xdr:cNvPr id="696" name="楕円 695">
          <a:extLst>
            <a:ext uri="{FF2B5EF4-FFF2-40B4-BE49-F238E27FC236}">
              <a16:creationId xmlns:a16="http://schemas.microsoft.com/office/drawing/2014/main" id="{CBA71938-8C00-4935-A4D4-95CB5CCB1DFD}"/>
            </a:ext>
          </a:extLst>
        </xdr:cNvPr>
        <xdr:cNvSpPr/>
      </xdr:nvSpPr>
      <xdr:spPr>
        <a:xfrm>
          <a:off x="11487150" y="170567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105410</xdr:rowOff>
    </xdr:from>
    <xdr:to>
      <xdr:col>71</xdr:col>
      <xdr:colOff>177800</xdr:colOff>
      <xdr:row>105</xdr:row>
      <xdr:rowOff>139700</xdr:rowOff>
    </xdr:to>
    <xdr:cxnSp macro="">
      <xdr:nvCxnSpPr>
        <xdr:cNvPr id="697" name="直線コネクタ 696">
          <a:extLst>
            <a:ext uri="{FF2B5EF4-FFF2-40B4-BE49-F238E27FC236}">
              <a16:creationId xmlns:a16="http://schemas.microsoft.com/office/drawing/2014/main" id="{F180BB93-1CEC-44DA-9C01-ADFA71DF071F}"/>
            </a:ext>
          </a:extLst>
        </xdr:cNvPr>
        <xdr:cNvCxnSpPr/>
      </xdr:nvCxnSpPr>
      <xdr:spPr>
        <a:xfrm>
          <a:off x="11534775" y="1710436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88900</xdr:rowOff>
    </xdr:from>
    <xdr:ext cx="405130" cy="258445"/>
    <xdr:sp macro="" textlink="">
      <xdr:nvSpPr>
        <xdr:cNvPr id="698" name="n_1aveValue【公民館】&#10;有形固定資産減価償却率">
          <a:extLst>
            <a:ext uri="{FF2B5EF4-FFF2-40B4-BE49-F238E27FC236}">
              <a16:creationId xmlns:a16="http://schemas.microsoft.com/office/drawing/2014/main" id="{34678053-8CA5-45B7-882C-4A0A647606D2}"/>
            </a:ext>
          </a:extLst>
        </xdr:cNvPr>
        <xdr:cNvSpPr txBox="1"/>
      </xdr:nvSpPr>
      <xdr:spPr>
        <a:xfrm>
          <a:off x="13745210" y="1724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4495" cy="259080"/>
    <xdr:sp macro="" textlink="">
      <xdr:nvSpPr>
        <xdr:cNvPr id="699" name="n_2aveValue【公民館】&#10;有形固定資産減価償却率">
          <a:extLst>
            <a:ext uri="{FF2B5EF4-FFF2-40B4-BE49-F238E27FC236}">
              <a16:creationId xmlns:a16="http://schemas.microsoft.com/office/drawing/2014/main" id="{CC12AD00-052E-4911-9811-480F31250436}"/>
            </a:ext>
          </a:extLst>
        </xdr:cNvPr>
        <xdr:cNvSpPr txBox="1"/>
      </xdr:nvSpPr>
      <xdr:spPr>
        <a:xfrm>
          <a:off x="12964160" y="17200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47625</xdr:rowOff>
    </xdr:from>
    <xdr:ext cx="404495" cy="259080"/>
    <xdr:sp macro="" textlink="">
      <xdr:nvSpPr>
        <xdr:cNvPr id="700" name="n_3aveValue【公民館】&#10;有形固定資産減価償却率">
          <a:extLst>
            <a:ext uri="{FF2B5EF4-FFF2-40B4-BE49-F238E27FC236}">
              <a16:creationId xmlns:a16="http://schemas.microsoft.com/office/drawing/2014/main" id="{99EA798D-AE65-4CB9-B6F0-1C3ED749889A}"/>
            </a:ext>
          </a:extLst>
        </xdr:cNvPr>
        <xdr:cNvSpPr txBox="1"/>
      </xdr:nvSpPr>
      <xdr:spPr>
        <a:xfrm>
          <a:off x="12164060" y="1720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93345</xdr:rowOff>
    </xdr:from>
    <xdr:ext cx="404495" cy="259080"/>
    <xdr:sp macro="" textlink="">
      <xdr:nvSpPr>
        <xdr:cNvPr id="701" name="n_4aveValue【公民館】&#10;有形固定資産減価償却率">
          <a:extLst>
            <a:ext uri="{FF2B5EF4-FFF2-40B4-BE49-F238E27FC236}">
              <a16:creationId xmlns:a16="http://schemas.microsoft.com/office/drawing/2014/main" id="{209B4B58-A178-4563-ADF9-EC50433CBD53}"/>
            </a:ext>
          </a:extLst>
        </xdr:cNvPr>
        <xdr:cNvSpPr txBox="1"/>
      </xdr:nvSpPr>
      <xdr:spPr>
        <a:xfrm>
          <a:off x="11354435" y="17257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45720</xdr:rowOff>
    </xdr:from>
    <xdr:ext cx="405130" cy="259080"/>
    <xdr:sp macro="" textlink="">
      <xdr:nvSpPr>
        <xdr:cNvPr id="702" name="n_1mainValue【公民館】&#10;有形固定資産減価償却率">
          <a:extLst>
            <a:ext uri="{FF2B5EF4-FFF2-40B4-BE49-F238E27FC236}">
              <a16:creationId xmlns:a16="http://schemas.microsoft.com/office/drawing/2014/main" id="{F9701E6A-08FA-4E93-B4FA-5D6971572ACC}"/>
            </a:ext>
          </a:extLst>
        </xdr:cNvPr>
        <xdr:cNvSpPr txBox="1"/>
      </xdr:nvSpPr>
      <xdr:spPr>
        <a:xfrm>
          <a:off x="13745210" y="16889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6350</xdr:rowOff>
    </xdr:from>
    <xdr:ext cx="404495" cy="258445"/>
    <xdr:sp macro="" textlink="">
      <xdr:nvSpPr>
        <xdr:cNvPr id="703" name="n_2mainValue【公民館】&#10;有形固定資産減価償却率">
          <a:extLst>
            <a:ext uri="{FF2B5EF4-FFF2-40B4-BE49-F238E27FC236}">
              <a16:creationId xmlns:a16="http://schemas.microsoft.com/office/drawing/2014/main" id="{C0C4393D-1B1C-44A1-AA88-E26BC9E80F41}"/>
            </a:ext>
          </a:extLst>
        </xdr:cNvPr>
        <xdr:cNvSpPr txBox="1"/>
      </xdr:nvSpPr>
      <xdr:spPr>
        <a:xfrm>
          <a:off x="12964160" y="16849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35560</xdr:rowOff>
    </xdr:from>
    <xdr:ext cx="404495" cy="259080"/>
    <xdr:sp macro="" textlink="">
      <xdr:nvSpPr>
        <xdr:cNvPr id="704" name="n_3mainValue【公民館】&#10;有形固定資産減価償却率">
          <a:extLst>
            <a:ext uri="{FF2B5EF4-FFF2-40B4-BE49-F238E27FC236}">
              <a16:creationId xmlns:a16="http://schemas.microsoft.com/office/drawing/2014/main" id="{5EBA6715-1E08-4471-8B69-9011C28C1C66}"/>
            </a:ext>
          </a:extLst>
        </xdr:cNvPr>
        <xdr:cNvSpPr txBox="1"/>
      </xdr:nvSpPr>
      <xdr:spPr>
        <a:xfrm>
          <a:off x="12164060" y="16875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1270</xdr:rowOff>
    </xdr:from>
    <xdr:ext cx="404495" cy="259080"/>
    <xdr:sp macro="" textlink="">
      <xdr:nvSpPr>
        <xdr:cNvPr id="705" name="n_4mainValue【公民館】&#10;有形固定資産減価償却率">
          <a:extLst>
            <a:ext uri="{FF2B5EF4-FFF2-40B4-BE49-F238E27FC236}">
              <a16:creationId xmlns:a16="http://schemas.microsoft.com/office/drawing/2014/main" id="{69EA14DA-3ED4-49AF-8559-05842F3198C5}"/>
            </a:ext>
          </a:extLst>
        </xdr:cNvPr>
        <xdr:cNvSpPr txBox="1"/>
      </xdr:nvSpPr>
      <xdr:spPr>
        <a:xfrm>
          <a:off x="11354435" y="16841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C76BE4DF-84F5-4860-9DA0-E88F860D06B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4CD299D9-B26D-4ED4-856F-02F5D2360C9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FBC93175-725C-4A75-8689-BC05DA9FA462}"/>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BFE44E00-B0E9-43F2-8C87-039E9C9AB3DE}"/>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5F90A063-0297-49E2-979B-21F2BF786B6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E4D214A-25F0-4839-BA73-446497F4D916}"/>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82419436-965D-4ED1-9410-F01A9BDF0AEB}"/>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860B08FE-3211-469D-A0FB-45E46E67DDA3}"/>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4" name="テキスト ボックス 713">
          <a:extLst>
            <a:ext uri="{FF2B5EF4-FFF2-40B4-BE49-F238E27FC236}">
              <a16:creationId xmlns:a16="http://schemas.microsoft.com/office/drawing/2014/main" id="{E1F0941B-FF54-43E6-96FC-A0D2DB5D127F}"/>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F2C961F8-7949-438B-81C6-B07FDFF14B52}"/>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6" name="直線コネクタ 715">
          <a:extLst>
            <a:ext uri="{FF2B5EF4-FFF2-40B4-BE49-F238E27FC236}">
              <a16:creationId xmlns:a16="http://schemas.microsoft.com/office/drawing/2014/main" id="{3A342615-91B0-4D33-A2D6-32E75C799204}"/>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7" name="テキスト ボックス 716">
          <a:extLst>
            <a:ext uri="{FF2B5EF4-FFF2-40B4-BE49-F238E27FC236}">
              <a16:creationId xmlns:a16="http://schemas.microsoft.com/office/drawing/2014/main" id="{AE3EAC88-76D1-4390-BCF1-574B5744F068}"/>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8" name="直線コネクタ 717">
          <a:extLst>
            <a:ext uri="{FF2B5EF4-FFF2-40B4-BE49-F238E27FC236}">
              <a16:creationId xmlns:a16="http://schemas.microsoft.com/office/drawing/2014/main" id="{72CE124D-FBA2-42D8-B88A-D1F21E58587D}"/>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9" name="テキスト ボックス 718">
          <a:extLst>
            <a:ext uri="{FF2B5EF4-FFF2-40B4-BE49-F238E27FC236}">
              <a16:creationId xmlns:a16="http://schemas.microsoft.com/office/drawing/2014/main" id="{1515732E-08F4-4615-9416-86A63BC52C23}"/>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20" name="直線コネクタ 719">
          <a:extLst>
            <a:ext uri="{FF2B5EF4-FFF2-40B4-BE49-F238E27FC236}">
              <a16:creationId xmlns:a16="http://schemas.microsoft.com/office/drawing/2014/main" id="{7207C2C4-83CF-4BBE-9F0C-092F671660DF}"/>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21" name="テキスト ボックス 720">
          <a:extLst>
            <a:ext uri="{FF2B5EF4-FFF2-40B4-BE49-F238E27FC236}">
              <a16:creationId xmlns:a16="http://schemas.microsoft.com/office/drawing/2014/main" id="{FB7043E1-14FB-48CE-A35B-9E73A38E8671}"/>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2" name="直線コネクタ 721">
          <a:extLst>
            <a:ext uri="{FF2B5EF4-FFF2-40B4-BE49-F238E27FC236}">
              <a16:creationId xmlns:a16="http://schemas.microsoft.com/office/drawing/2014/main" id="{BEE26B5C-D226-4F82-A2A3-E9B8E31CA802}"/>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3" name="テキスト ボックス 722">
          <a:extLst>
            <a:ext uri="{FF2B5EF4-FFF2-40B4-BE49-F238E27FC236}">
              <a16:creationId xmlns:a16="http://schemas.microsoft.com/office/drawing/2014/main" id="{9AD7FA14-F8A9-4F55-A8F4-E446083CC9B4}"/>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4" name="直線コネクタ 723">
          <a:extLst>
            <a:ext uri="{FF2B5EF4-FFF2-40B4-BE49-F238E27FC236}">
              <a16:creationId xmlns:a16="http://schemas.microsoft.com/office/drawing/2014/main" id="{07D82551-3BA5-4702-BF0A-DDBE898F664B}"/>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5" name="テキスト ボックス 724">
          <a:extLst>
            <a:ext uri="{FF2B5EF4-FFF2-40B4-BE49-F238E27FC236}">
              <a16:creationId xmlns:a16="http://schemas.microsoft.com/office/drawing/2014/main" id="{C31368C7-7080-43BB-8EC4-6BA8D94ED798}"/>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6" name="直線コネクタ 725">
          <a:extLst>
            <a:ext uri="{FF2B5EF4-FFF2-40B4-BE49-F238E27FC236}">
              <a16:creationId xmlns:a16="http://schemas.microsoft.com/office/drawing/2014/main" id="{2FFB6287-721B-4B12-ACFA-3D5D94C8DB20}"/>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7" name="テキスト ボックス 726">
          <a:extLst>
            <a:ext uri="{FF2B5EF4-FFF2-40B4-BE49-F238E27FC236}">
              <a16:creationId xmlns:a16="http://schemas.microsoft.com/office/drawing/2014/main" id="{E5C24A95-63D5-4A39-9FE1-FACEF04D0BD7}"/>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C68A2699-ECEF-4156-B793-9FF153286B5C}"/>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9" name="テキスト ボックス 728">
          <a:extLst>
            <a:ext uri="{FF2B5EF4-FFF2-40B4-BE49-F238E27FC236}">
              <a16:creationId xmlns:a16="http://schemas.microsoft.com/office/drawing/2014/main" id="{C4F29E7B-75DB-44E0-9E29-F0FAC8ADF87C}"/>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C9E551B3-7588-4638-8061-ED1BD32B8B41}"/>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168275</xdr:rowOff>
    </xdr:from>
    <xdr:to>
      <xdr:col>116</xdr:col>
      <xdr:colOff>62865</xdr:colOff>
      <xdr:row>109</xdr:row>
      <xdr:rowOff>25400</xdr:rowOff>
    </xdr:to>
    <xdr:cxnSp macro="">
      <xdr:nvCxnSpPr>
        <xdr:cNvPr id="731" name="直線コネクタ 730">
          <a:extLst>
            <a:ext uri="{FF2B5EF4-FFF2-40B4-BE49-F238E27FC236}">
              <a16:creationId xmlns:a16="http://schemas.microsoft.com/office/drawing/2014/main" id="{90A28F00-8BC0-40A8-AA2E-54729CF39A7C}"/>
            </a:ext>
          </a:extLst>
        </xdr:cNvPr>
        <xdr:cNvCxnSpPr/>
      </xdr:nvCxnSpPr>
      <xdr:spPr>
        <a:xfrm flipV="1">
          <a:off x="19954240" y="1618932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8445"/>
    <xdr:sp macro="" textlink="">
      <xdr:nvSpPr>
        <xdr:cNvPr id="732" name="【公民館】&#10;一人当たり面積最小値テキスト">
          <a:extLst>
            <a:ext uri="{FF2B5EF4-FFF2-40B4-BE49-F238E27FC236}">
              <a16:creationId xmlns:a16="http://schemas.microsoft.com/office/drawing/2014/main" id="{70BC08D1-43BB-4611-AF9C-E41E568A1586}"/>
            </a:ext>
          </a:extLst>
        </xdr:cNvPr>
        <xdr:cNvSpPr txBox="1"/>
      </xdr:nvSpPr>
      <xdr:spPr>
        <a:xfrm>
          <a:off x="19992975" y="17675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33" name="直線コネクタ 732">
          <a:extLst>
            <a:ext uri="{FF2B5EF4-FFF2-40B4-BE49-F238E27FC236}">
              <a16:creationId xmlns:a16="http://schemas.microsoft.com/office/drawing/2014/main" id="{927A09A3-2019-4E28-BF85-E8C661ED0413}"/>
            </a:ext>
          </a:extLst>
        </xdr:cNvPr>
        <xdr:cNvCxnSpPr/>
      </xdr:nvCxnSpPr>
      <xdr:spPr>
        <a:xfrm>
          <a:off x="19878675" y="1767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114935</xdr:rowOff>
    </xdr:from>
    <xdr:ext cx="469900" cy="259080"/>
    <xdr:sp macro="" textlink="">
      <xdr:nvSpPr>
        <xdr:cNvPr id="734" name="【公民館】&#10;一人当たり面積最大値テキスト">
          <a:extLst>
            <a:ext uri="{FF2B5EF4-FFF2-40B4-BE49-F238E27FC236}">
              <a16:creationId xmlns:a16="http://schemas.microsoft.com/office/drawing/2014/main" id="{20039CE2-32BF-4505-B4F9-E5E4DC979176}"/>
            </a:ext>
          </a:extLst>
        </xdr:cNvPr>
        <xdr:cNvSpPr txBox="1"/>
      </xdr:nvSpPr>
      <xdr:spPr>
        <a:xfrm>
          <a:off x="19992975" y="1598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168275</xdr:rowOff>
    </xdr:from>
    <xdr:to>
      <xdr:col>116</xdr:col>
      <xdr:colOff>152400</xdr:colOff>
      <xdr:row>99</xdr:row>
      <xdr:rowOff>168275</xdr:rowOff>
    </xdr:to>
    <xdr:cxnSp macro="">
      <xdr:nvCxnSpPr>
        <xdr:cNvPr id="735" name="直線コネクタ 734">
          <a:extLst>
            <a:ext uri="{FF2B5EF4-FFF2-40B4-BE49-F238E27FC236}">
              <a16:creationId xmlns:a16="http://schemas.microsoft.com/office/drawing/2014/main" id="{ACD95334-061F-43D7-A90D-D81C5F5E8040}"/>
            </a:ext>
          </a:extLst>
        </xdr:cNvPr>
        <xdr:cNvCxnSpPr/>
      </xdr:nvCxnSpPr>
      <xdr:spPr>
        <a:xfrm>
          <a:off x="19878675" y="16189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132080</xdr:rowOff>
    </xdr:from>
    <xdr:ext cx="469900" cy="258445"/>
    <xdr:sp macro="" textlink="">
      <xdr:nvSpPr>
        <xdr:cNvPr id="736" name="【公民館】&#10;一人当たり面積平均値テキスト">
          <a:extLst>
            <a:ext uri="{FF2B5EF4-FFF2-40B4-BE49-F238E27FC236}">
              <a16:creationId xmlns:a16="http://schemas.microsoft.com/office/drawing/2014/main" id="{DA998DD2-F6E0-4A8D-87C6-252D4073BC0B}"/>
            </a:ext>
          </a:extLst>
        </xdr:cNvPr>
        <xdr:cNvSpPr txBox="1"/>
      </xdr:nvSpPr>
      <xdr:spPr>
        <a:xfrm>
          <a:off x="19992975" y="17296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153035</xdr:rowOff>
    </xdr:from>
    <xdr:to>
      <xdr:col>116</xdr:col>
      <xdr:colOff>114300</xdr:colOff>
      <xdr:row>107</xdr:row>
      <xdr:rowOff>83185</xdr:rowOff>
    </xdr:to>
    <xdr:sp macro="" textlink="">
      <xdr:nvSpPr>
        <xdr:cNvPr id="737" name="フローチャート: 判断 736">
          <a:extLst>
            <a:ext uri="{FF2B5EF4-FFF2-40B4-BE49-F238E27FC236}">
              <a16:creationId xmlns:a16="http://schemas.microsoft.com/office/drawing/2014/main" id="{5134BFF9-C86A-4E51-932B-53CA6186A721}"/>
            </a:ext>
          </a:extLst>
        </xdr:cNvPr>
        <xdr:cNvSpPr/>
      </xdr:nvSpPr>
      <xdr:spPr>
        <a:xfrm>
          <a:off x="19897725" y="17317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1905</xdr:rowOff>
    </xdr:from>
    <xdr:to>
      <xdr:col>112</xdr:col>
      <xdr:colOff>38100</xdr:colOff>
      <xdr:row>107</xdr:row>
      <xdr:rowOff>103505</xdr:rowOff>
    </xdr:to>
    <xdr:sp macro="" textlink="">
      <xdr:nvSpPr>
        <xdr:cNvPr id="738" name="フローチャート: 判断 737">
          <a:extLst>
            <a:ext uri="{FF2B5EF4-FFF2-40B4-BE49-F238E27FC236}">
              <a16:creationId xmlns:a16="http://schemas.microsoft.com/office/drawing/2014/main" id="{E35B68FB-17F7-4A73-8DAB-261D47B019D1}"/>
            </a:ext>
          </a:extLst>
        </xdr:cNvPr>
        <xdr:cNvSpPr/>
      </xdr:nvSpPr>
      <xdr:spPr>
        <a:xfrm>
          <a:off x="19154775" y="17327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23495</xdr:rowOff>
    </xdr:from>
    <xdr:to>
      <xdr:col>107</xdr:col>
      <xdr:colOff>101600</xdr:colOff>
      <xdr:row>107</xdr:row>
      <xdr:rowOff>125095</xdr:rowOff>
    </xdr:to>
    <xdr:sp macro="" textlink="">
      <xdr:nvSpPr>
        <xdr:cNvPr id="739" name="フローチャート: 判断 738">
          <a:extLst>
            <a:ext uri="{FF2B5EF4-FFF2-40B4-BE49-F238E27FC236}">
              <a16:creationId xmlns:a16="http://schemas.microsoft.com/office/drawing/2014/main" id="{101884DD-7AB2-4456-B339-60B0F0FA4F0C}"/>
            </a:ext>
          </a:extLst>
        </xdr:cNvPr>
        <xdr:cNvSpPr/>
      </xdr:nvSpPr>
      <xdr:spPr>
        <a:xfrm>
          <a:off x="18345150" y="17352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168910</xdr:rowOff>
    </xdr:from>
    <xdr:to>
      <xdr:col>102</xdr:col>
      <xdr:colOff>165100</xdr:colOff>
      <xdr:row>107</xdr:row>
      <xdr:rowOff>99060</xdr:rowOff>
    </xdr:to>
    <xdr:sp macro="" textlink="">
      <xdr:nvSpPr>
        <xdr:cNvPr id="740" name="フローチャート: 判断 739">
          <a:extLst>
            <a:ext uri="{FF2B5EF4-FFF2-40B4-BE49-F238E27FC236}">
              <a16:creationId xmlns:a16="http://schemas.microsoft.com/office/drawing/2014/main" id="{B961A98E-380A-4B54-A378-DD85D84868C8}"/>
            </a:ext>
          </a:extLst>
        </xdr:cNvPr>
        <xdr:cNvSpPr/>
      </xdr:nvSpPr>
      <xdr:spPr>
        <a:xfrm>
          <a:off x="17554575" y="17323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xdr:rowOff>
    </xdr:from>
    <xdr:to>
      <xdr:col>98</xdr:col>
      <xdr:colOff>38100</xdr:colOff>
      <xdr:row>107</xdr:row>
      <xdr:rowOff>102235</xdr:rowOff>
    </xdr:to>
    <xdr:sp macro="" textlink="">
      <xdr:nvSpPr>
        <xdr:cNvPr id="741" name="フローチャート: 判断 740">
          <a:extLst>
            <a:ext uri="{FF2B5EF4-FFF2-40B4-BE49-F238E27FC236}">
              <a16:creationId xmlns:a16="http://schemas.microsoft.com/office/drawing/2014/main" id="{3A3B43E9-96CE-4C28-8C5D-F6C826C09E89}"/>
            </a:ext>
          </a:extLst>
        </xdr:cNvPr>
        <xdr:cNvSpPr/>
      </xdr:nvSpPr>
      <xdr:spPr>
        <a:xfrm>
          <a:off x="16754475" y="17326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E40D5890-0E50-4C48-98D1-6BAE2E85499A}"/>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41723D77-D722-4354-80FA-A220ACD9D325}"/>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3BD014C3-8CAF-4EBE-991A-3D61FD4373A0}"/>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B1BC13E0-8BF1-4258-AAD5-DC230DA7BC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6" name="テキスト ボックス 745">
          <a:extLst>
            <a:ext uri="{FF2B5EF4-FFF2-40B4-BE49-F238E27FC236}">
              <a16:creationId xmlns:a16="http://schemas.microsoft.com/office/drawing/2014/main" id="{58B10E4A-CBBE-4799-891E-E403FCD23230}"/>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127635</xdr:rowOff>
    </xdr:from>
    <xdr:to>
      <xdr:col>116</xdr:col>
      <xdr:colOff>114300</xdr:colOff>
      <xdr:row>107</xdr:row>
      <xdr:rowOff>57785</xdr:rowOff>
    </xdr:to>
    <xdr:sp macro="" textlink="">
      <xdr:nvSpPr>
        <xdr:cNvPr id="747" name="楕円 746">
          <a:extLst>
            <a:ext uri="{FF2B5EF4-FFF2-40B4-BE49-F238E27FC236}">
              <a16:creationId xmlns:a16="http://schemas.microsoft.com/office/drawing/2014/main" id="{651DA052-BDD5-474D-A359-DAF9FC60C3F9}"/>
            </a:ext>
          </a:extLst>
        </xdr:cNvPr>
        <xdr:cNvSpPr/>
      </xdr:nvSpPr>
      <xdr:spPr>
        <a:xfrm>
          <a:off x="19897725" y="17288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150495</xdr:rowOff>
    </xdr:from>
    <xdr:ext cx="469900" cy="259080"/>
    <xdr:sp macro="" textlink="">
      <xdr:nvSpPr>
        <xdr:cNvPr id="748" name="【公民館】&#10;一人当たり面積該当値テキスト">
          <a:extLst>
            <a:ext uri="{FF2B5EF4-FFF2-40B4-BE49-F238E27FC236}">
              <a16:creationId xmlns:a16="http://schemas.microsoft.com/office/drawing/2014/main" id="{B6858EB7-CE91-43B6-BBEB-B42ACAFE8559}"/>
            </a:ext>
          </a:extLst>
        </xdr:cNvPr>
        <xdr:cNvSpPr txBox="1"/>
      </xdr:nvSpPr>
      <xdr:spPr>
        <a:xfrm>
          <a:off x="19992975" y="1715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136525</xdr:rowOff>
    </xdr:from>
    <xdr:to>
      <xdr:col>112</xdr:col>
      <xdr:colOff>38100</xdr:colOff>
      <xdr:row>107</xdr:row>
      <xdr:rowOff>66675</xdr:rowOff>
    </xdr:to>
    <xdr:sp macro="" textlink="">
      <xdr:nvSpPr>
        <xdr:cNvPr id="749" name="楕円 748">
          <a:extLst>
            <a:ext uri="{FF2B5EF4-FFF2-40B4-BE49-F238E27FC236}">
              <a16:creationId xmlns:a16="http://schemas.microsoft.com/office/drawing/2014/main" id="{B63869D7-63C2-4F23-BE86-32772F87AAC3}"/>
            </a:ext>
          </a:extLst>
        </xdr:cNvPr>
        <xdr:cNvSpPr/>
      </xdr:nvSpPr>
      <xdr:spPr>
        <a:xfrm>
          <a:off x="19154775" y="17303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6985</xdr:rowOff>
    </xdr:from>
    <xdr:to>
      <xdr:col>116</xdr:col>
      <xdr:colOff>63500</xdr:colOff>
      <xdr:row>107</xdr:row>
      <xdr:rowOff>15875</xdr:rowOff>
    </xdr:to>
    <xdr:cxnSp macro="">
      <xdr:nvCxnSpPr>
        <xdr:cNvPr id="750" name="直線コネクタ 749">
          <a:extLst>
            <a:ext uri="{FF2B5EF4-FFF2-40B4-BE49-F238E27FC236}">
              <a16:creationId xmlns:a16="http://schemas.microsoft.com/office/drawing/2014/main" id="{56DC1939-054B-45B8-BC59-743A626D2220}"/>
            </a:ext>
          </a:extLst>
        </xdr:cNvPr>
        <xdr:cNvCxnSpPr/>
      </xdr:nvCxnSpPr>
      <xdr:spPr>
        <a:xfrm flipV="1">
          <a:off x="19202400" y="17336135"/>
          <a:ext cx="7524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145415</xdr:rowOff>
    </xdr:from>
    <xdr:to>
      <xdr:col>107</xdr:col>
      <xdr:colOff>101600</xdr:colOff>
      <xdr:row>107</xdr:row>
      <xdr:rowOff>75565</xdr:rowOff>
    </xdr:to>
    <xdr:sp macro="" textlink="">
      <xdr:nvSpPr>
        <xdr:cNvPr id="751" name="楕円 750">
          <a:extLst>
            <a:ext uri="{FF2B5EF4-FFF2-40B4-BE49-F238E27FC236}">
              <a16:creationId xmlns:a16="http://schemas.microsoft.com/office/drawing/2014/main" id="{38457AEA-B897-4AB0-8A7A-DDA2AA8BB6DA}"/>
            </a:ext>
          </a:extLst>
        </xdr:cNvPr>
        <xdr:cNvSpPr/>
      </xdr:nvSpPr>
      <xdr:spPr>
        <a:xfrm>
          <a:off x="18345150" y="17306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15875</xdr:rowOff>
    </xdr:from>
    <xdr:to>
      <xdr:col>111</xdr:col>
      <xdr:colOff>177800</xdr:colOff>
      <xdr:row>107</xdr:row>
      <xdr:rowOff>24765</xdr:rowOff>
    </xdr:to>
    <xdr:cxnSp macro="">
      <xdr:nvCxnSpPr>
        <xdr:cNvPr id="752" name="直線コネクタ 751">
          <a:extLst>
            <a:ext uri="{FF2B5EF4-FFF2-40B4-BE49-F238E27FC236}">
              <a16:creationId xmlns:a16="http://schemas.microsoft.com/office/drawing/2014/main" id="{E2B042A5-BD04-4424-B174-B52EFB522D0C}"/>
            </a:ext>
          </a:extLst>
        </xdr:cNvPr>
        <xdr:cNvCxnSpPr/>
      </xdr:nvCxnSpPr>
      <xdr:spPr>
        <a:xfrm flipV="1">
          <a:off x="18392775" y="1734185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153035</xdr:rowOff>
    </xdr:from>
    <xdr:to>
      <xdr:col>102</xdr:col>
      <xdr:colOff>165100</xdr:colOff>
      <xdr:row>107</xdr:row>
      <xdr:rowOff>83185</xdr:rowOff>
    </xdr:to>
    <xdr:sp macro="" textlink="">
      <xdr:nvSpPr>
        <xdr:cNvPr id="753" name="楕円 752">
          <a:extLst>
            <a:ext uri="{FF2B5EF4-FFF2-40B4-BE49-F238E27FC236}">
              <a16:creationId xmlns:a16="http://schemas.microsoft.com/office/drawing/2014/main" id="{9D7813AE-ED11-4B53-80D5-54414B1388F5}"/>
            </a:ext>
          </a:extLst>
        </xdr:cNvPr>
        <xdr:cNvSpPr/>
      </xdr:nvSpPr>
      <xdr:spPr>
        <a:xfrm>
          <a:off x="17554575" y="173170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24765</xdr:rowOff>
    </xdr:from>
    <xdr:to>
      <xdr:col>107</xdr:col>
      <xdr:colOff>50800</xdr:colOff>
      <xdr:row>107</xdr:row>
      <xdr:rowOff>32385</xdr:rowOff>
    </xdr:to>
    <xdr:cxnSp macro="">
      <xdr:nvCxnSpPr>
        <xdr:cNvPr id="754" name="直線コネクタ 753">
          <a:extLst>
            <a:ext uri="{FF2B5EF4-FFF2-40B4-BE49-F238E27FC236}">
              <a16:creationId xmlns:a16="http://schemas.microsoft.com/office/drawing/2014/main" id="{0C3CBAA6-D4E3-4F8A-B4E9-BC590F28AC4F}"/>
            </a:ext>
          </a:extLst>
        </xdr:cNvPr>
        <xdr:cNvCxnSpPr/>
      </xdr:nvCxnSpPr>
      <xdr:spPr>
        <a:xfrm flipV="1">
          <a:off x="17602200" y="1735391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755" name="楕円 754">
          <a:extLst>
            <a:ext uri="{FF2B5EF4-FFF2-40B4-BE49-F238E27FC236}">
              <a16:creationId xmlns:a16="http://schemas.microsoft.com/office/drawing/2014/main" id="{44AFF1E2-0642-46DC-85DC-E21C12FB27A0}"/>
            </a:ext>
          </a:extLst>
        </xdr:cNvPr>
        <xdr:cNvSpPr/>
      </xdr:nvSpPr>
      <xdr:spPr>
        <a:xfrm>
          <a:off x="16754475" y="17327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32385</xdr:rowOff>
    </xdr:from>
    <xdr:to>
      <xdr:col>102</xdr:col>
      <xdr:colOff>114300</xdr:colOff>
      <xdr:row>107</xdr:row>
      <xdr:rowOff>40640</xdr:rowOff>
    </xdr:to>
    <xdr:cxnSp macro="">
      <xdr:nvCxnSpPr>
        <xdr:cNvPr id="756" name="直線コネクタ 755">
          <a:extLst>
            <a:ext uri="{FF2B5EF4-FFF2-40B4-BE49-F238E27FC236}">
              <a16:creationId xmlns:a16="http://schemas.microsoft.com/office/drawing/2014/main" id="{D63F116A-C5B0-49E0-8912-E5874BB839E2}"/>
            </a:ext>
          </a:extLst>
        </xdr:cNvPr>
        <xdr:cNvCxnSpPr/>
      </xdr:nvCxnSpPr>
      <xdr:spPr>
        <a:xfrm flipV="1">
          <a:off x="16802100" y="1735518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94615</xdr:rowOff>
    </xdr:from>
    <xdr:ext cx="469900" cy="259080"/>
    <xdr:sp macro="" textlink="">
      <xdr:nvSpPr>
        <xdr:cNvPr id="757" name="n_1aveValue【公民館】&#10;一人当たり面積">
          <a:extLst>
            <a:ext uri="{FF2B5EF4-FFF2-40B4-BE49-F238E27FC236}">
              <a16:creationId xmlns:a16="http://schemas.microsoft.com/office/drawing/2014/main" id="{E773D4DE-13B6-4842-9CAF-8EA3993E398C}"/>
            </a:ext>
          </a:extLst>
        </xdr:cNvPr>
        <xdr:cNvSpPr txBox="1"/>
      </xdr:nvSpPr>
      <xdr:spPr>
        <a:xfrm>
          <a:off x="18983325" y="1742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116205</xdr:rowOff>
    </xdr:from>
    <xdr:ext cx="469265" cy="259080"/>
    <xdr:sp macro="" textlink="">
      <xdr:nvSpPr>
        <xdr:cNvPr id="758" name="n_2aveValue【公民館】&#10;一人当たり面積">
          <a:extLst>
            <a:ext uri="{FF2B5EF4-FFF2-40B4-BE49-F238E27FC236}">
              <a16:creationId xmlns:a16="http://schemas.microsoft.com/office/drawing/2014/main" id="{0C141596-B279-4FB2-BD1F-8F822D724796}"/>
            </a:ext>
          </a:extLst>
        </xdr:cNvPr>
        <xdr:cNvSpPr txBox="1"/>
      </xdr:nvSpPr>
      <xdr:spPr>
        <a:xfrm>
          <a:off x="18183225" y="1744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90170</xdr:rowOff>
    </xdr:from>
    <xdr:ext cx="469265" cy="259080"/>
    <xdr:sp macro="" textlink="">
      <xdr:nvSpPr>
        <xdr:cNvPr id="759" name="n_3aveValue【公民館】&#10;一人当たり面積">
          <a:extLst>
            <a:ext uri="{FF2B5EF4-FFF2-40B4-BE49-F238E27FC236}">
              <a16:creationId xmlns:a16="http://schemas.microsoft.com/office/drawing/2014/main" id="{11081C07-243B-4D25-A2D4-E625D213062A}"/>
            </a:ext>
          </a:extLst>
        </xdr:cNvPr>
        <xdr:cNvSpPr txBox="1"/>
      </xdr:nvSpPr>
      <xdr:spPr>
        <a:xfrm>
          <a:off x="17383125" y="1741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93345</xdr:rowOff>
    </xdr:from>
    <xdr:ext cx="469265" cy="259080"/>
    <xdr:sp macro="" textlink="">
      <xdr:nvSpPr>
        <xdr:cNvPr id="760" name="n_4aveValue【公民館】&#10;一人当たり面積">
          <a:extLst>
            <a:ext uri="{FF2B5EF4-FFF2-40B4-BE49-F238E27FC236}">
              <a16:creationId xmlns:a16="http://schemas.microsoft.com/office/drawing/2014/main" id="{383CC054-6EB1-4AAB-8E1A-034E778ED63C}"/>
            </a:ext>
          </a:extLst>
        </xdr:cNvPr>
        <xdr:cNvSpPr txBox="1"/>
      </xdr:nvSpPr>
      <xdr:spPr>
        <a:xfrm>
          <a:off x="16592550" y="17419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83185</xdr:rowOff>
    </xdr:from>
    <xdr:ext cx="469900" cy="259080"/>
    <xdr:sp macro="" textlink="">
      <xdr:nvSpPr>
        <xdr:cNvPr id="761" name="n_1mainValue【公民館】&#10;一人当たり面積">
          <a:extLst>
            <a:ext uri="{FF2B5EF4-FFF2-40B4-BE49-F238E27FC236}">
              <a16:creationId xmlns:a16="http://schemas.microsoft.com/office/drawing/2014/main" id="{E42C4067-BFC1-4132-BDD7-5A5B11AEE3E7}"/>
            </a:ext>
          </a:extLst>
        </xdr:cNvPr>
        <xdr:cNvSpPr txBox="1"/>
      </xdr:nvSpPr>
      <xdr:spPr>
        <a:xfrm>
          <a:off x="18983325" y="17088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92075</xdr:rowOff>
    </xdr:from>
    <xdr:ext cx="469265" cy="259080"/>
    <xdr:sp macro="" textlink="">
      <xdr:nvSpPr>
        <xdr:cNvPr id="762" name="n_2mainValue【公民館】&#10;一人当たり面積">
          <a:extLst>
            <a:ext uri="{FF2B5EF4-FFF2-40B4-BE49-F238E27FC236}">
              <a16:creationId xmlns:a16="http://schemas.microsoft.com/office/drawing/2014/main" id="{BD213BDC-9D9A-449A-A479-7541A5A4BAD5}"/>
            </a:ext>
          </a:extLst>
        </xdr:cNvPr>
        <xdr:cNvSpPr txBox="1"/>
      </xdr:nvSpPr>
      <xdr:spPr>
        <a:xfrm>
          <a:off x="18183225" y="1709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99695</xdr:rowOff>
    </xdr:from>
    <xdr:ext cx="469265" cy="258445"/>
    <xdr:sp macro="" textlink="">
      <xdr:nvSpPr>
        <xdr:cNvPr id="763" name="n_3mainValue【公民館】&#10;一人当たり面積">
          <a:extLst>
            <a:ext uri="{FF2B5EF4-FFF2-40B4-BE49-F238E27FC236}">
              <a16:creationId xmlns:a16="http://schemas.microsoft.com/office/drawing/2014/main" id="{D7965D83-F958-430E-92DB-CC3824A12477}"/>
            </a:ext>
          </a:extLst>
        </xdr:cNvPr>
        <xdr:cNvSpPr txBox="1"/>
      </xdr:nvSpPr>
      <xdr:spPr>
        <a:xfrm>
          <a:off x="17383125" y="17104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107315</xdr:rowOff>
    </xdr:from>
    <xdr:ext cx="469265" cy="259080"/>
    <xdr:sp macro="" textlink="">
      <xdr:nvSpPr>
        <xdr:cNvPr id="764" name="n_4mainValue【公民館】&#10;一人当たり面積">
          <a:extLst>
            <a:ext uri="{FF2B5EF4-FFF2-40B4-BE49-F238E27FC236}">
              <a16:creationId xmlns:a16="http://schemas.microsoft.com/office/drawing/2014/main" id="{948485A4-618B-421F-8829-21FECE8E94C9}"/>
            </a:ext>
          </a:extLst>
        </xdr:cNvPr>
        <xdr:cNvSpPr txBox="1"/>
      </xdr:nvSpPr>
      <xdr:spPr>
        <a:xfrm>
          <a:off x="16592550" y="17106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3ACB0A37-8328-4580-9D30-44D656FBF9C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D2AF46E8-FEB5-4E83-BD6A-776D7F83B66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461F69CC-1CCD-4EEF-AFDA-17585EEBD5FA}"/>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類似団体と比較して有形固定資産減価償却率が高くなっている施設は、公営住宅、公民館であり、特に高くなっている施設は公営住宅である。</a:t>
          </a:r>
        </a:p>
        <a:p>
          <a:r>
            <a:rPr lang="ja-JP" altLang="en-US" sz="1400" b="0" i="0" u="none" strike="noStrike" baseline="0">
              <a:solidFill>
                <a:schemeClr val="dk1"/>
              </a:solidFill>
              <a:latin typeface="ＭＳ Ｐゴシック"/>
              <a:ea typeface="ＭＳ Ｐゴシック"/>
              <a:cs typeface="+mn-cs"/>
            </a:rPr>
            <a:t>　公営住宅については、昭和60年代～平成初期に建築された施設が多くあり、耐用年数を経過しつつあるため有形固定資産減価償却率が高くなっている。</a:t>
          </a:r>
          <a:endParaRPr kumimoji="1" lang="ja-JP" altLang="en-US" sz="1300">
            <a:latin typeface="ＭＳ Ｐゴシック"/>
            <a:ea typeface="ＭＳ Ｐゴシック"/>
          </a:endParaRPr>
        </a:p>
        <a:p>
          <a:r>
            <a:rPr lang="ja-JP" altLang="en-US" sz="1400" b="0" i="0" u="none" strike="noStrike" baseline="0">
              <a:solidFill>
                <a:schemeClr val="dk1"/>
              </a:solidFill>
              <a:latin typeface="ＭＳ Ｐゴシック"/>
              <a:ea typeface="ＭＳ Ｐゴシック"/>
              <a:cs typeface="+mn-cs"/>
            </a:rPr>
            <a:t>　認定こども園・幼稚園・保育所については、須知幼稚園と上豊田保育所を統合した、たんば認定こども園を令和3年度に建設したため、有形固定資産減価償却率が低くなっている。また、平成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年度から休園していた上豊田保育所下山分園は、令和4年度に除却事業を実施した。このことにより、認定こども園・幼稚園・保育所の一人当たり面積の数値が減少している。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CB7A12-EB43-4E4B-A5B5-86324A80BE5D}"/>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E709C5-5BC3-451E-9AE5-66508B515DE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B3A827-6EB9-4FC8-818C-CC8AA7B0456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A74DC6-63B8-468D-B99A-DF59AAA36F8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C29B82-DDC6-4929-B8D4-F7CC2600DD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89D0D7-8161-4059-AFD1-1A2E3E1C80C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2C471B-F97E-4C3C-9B4B-150563CBB51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7A8B3-A6BB-48E9-8D80-62341917436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6AFACA-1268-435C-BF88-E630E3B51A15}"/>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52D00A-1A9C-4042-8AA6-B72415062EF2}"/>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13,005
12,787
303.09
11,583,546
11,298,071
232,675
6,841,550
15,227,700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9DE628-5ECB-4CC0-9E29-F764EC8731E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6B4424-7C68-4D2A-8E8C-1CF0F4C21498}"/>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C86E1C-AE23-485F-9442-E4516691E503}"/>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16.1
76.3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55D759-4D15-424F-A821-E04C69F68C8A}"/>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7C1C4E-7C8F-47B1-B584-DD2493355804}"/>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C9F486-BEFC-488F-A71D-D2241A53EB47}"/>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DBF44C-1F2A-4069-852E-26545A9B94E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3AB3BD-30AD-439F-8933-576EAFB81217}"/>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6DA0FA-EB94-4B82-A357-1F9E172AB5EF}"/>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AFDDC-4979-49AD-8311-5EDD20DED05D}"/>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6BE8AE-B158-4D1A-BCA3-D3AF37FFAD18}"/>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04B99B-BD5F-4FC8-ACA7-80E523D8689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E8C5CD-2FC8-460E-9802-C54399F351C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F9D09E-F7F8-48B7-9E26-E5418B112D0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30A68A-55CC-4F3D-82E2-851F0037C81A}"/>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5987E3-EEE6-4178-974D-44EC68FF2FCF}"/>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4C8866-1BF5-4F0D-8B6B-95CA5467607B}"/>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A7815B0-6838-4751-9D27-9E885DED207E}"/>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AACF66B-22A4-4FEF-AB5A-A9143A6EDE38}"/>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7F43601-523E-46D4-9B35-66B8C1FD8639}"/>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24EEFEA-2E2D-492E-A4D9-A871CAB27B1A}"/>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DFC151-5FAC-415F-B9FF-2B6158FB2FA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310BEA-BBBD-49F8-BBE6-E92C7721321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49E48C-8A8F-4F16-B26D-81662B92FC97}"/>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A24D92-7C52-41C5-8A27-908DC8EF510F}"/>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76BB75-987E-4B6E-8867-5F98CC53ABBF}"/>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82C4B-512A-4553-98F7-299BD5334B48}"/>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237217-AE4E-4473-84F0-ACD1338FE9E9}"/>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00C3D7-FBBF-4C25-AED7-07B09A656678}"/>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F192892-74B1-4AAF-9362-49ACD32B003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8C68A8E-6750-46F0-A115-C2400F78D757}"/>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435DC8-7F78-4F38-A13B-583FD374B233}"/>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A15C293-3E7C-4627-96C8-100854F905DF}"/>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699EE7-D4CB-4B98-9BA2-E2A7C326FE2A}"/>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6C15B88-5715-487A-A025-FBA6FB5636CD}"/>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7694C21-7133-49B2-B92E-D3E594A7E120}"/>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4FA859-6746-4EA8-86F3-0BEB9A692266}"/>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E3BBD3-6310-4E4E-82AC-117C0B8A161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523514E-71BE-4A91-BF82-5B0B9A104CC7}"/>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DF33958-F69E-4AC4-97C8-FE2D571A992C}"/>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5E64CA0-FD27-46ED-9FB2-B5291CD19D4A}"/>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7CE7F5-5A24-4FEC-A774-BB7654DFF13A}"/>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2742C39-BB47-4DD7-B64F-D2DBE65D7CA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59419B4-E503-4EFA-8AAF-DA00D20C074C}"/>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8875A09-D194-465D-A8B2-3645F2CE0EF1}"/>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F9F7FEA0-45FE-4DD3-AA7B-ECC95D1BEB0A}"/>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18D3589-F861-45A6-84F9-E5D22889CE8B}"/>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9E76F8F0-4931-4BD6-B2D2-6284B8F9A11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138BC41-DC07-48EC-9126-C3C6229255CC}"/>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61" name="テキスト ボックス 60">
          <a:extLst>
            <a:ext uri="{FF2B5EF4-FFF2-40B4-BE49-F238E27FC236}">
              <a16:creationId xmlns:a16="http://schemas.microsoft.com/office/drawing/2014/main" id="{35241344-D84F-42E1-9A22-28D6A258ADFC}"/>
            </a:ext>
          </a:extLst>
        </xdr:cNvPr>
        <xdr:cNvSpPr txBox="1"/>
      </xdr:nvSpPr>
      <xdr:spPr>
        <a:xfrm>
          <a:off x="2787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FC8ADD8-E767-4404-AB57-334BD049DA7E}"/>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19115AFB-6772-4B3F-8DE8-270819D848A7}"/>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B1C70C2-EB0C-44B2-8BD5-0FB6529F97CB}"/>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65" name="テキスト ボックス 64">
          <a:extLst>
            <a:ext uri="{FF2B5EF4-FFF2-40B4-BE49-F238E27FC236}">
              <a16:creationId xmlns:a16="http://schemas.microsoft.com/office/drawing/2014/main" id="{464CF24B-A7B6-43BE-80FB-BBB570E324BB}"/>
            </a:ext>
          </a:extLst>
        </xdr:cNvPr>
        <xdr:cNvSpPr txBox="1"/>
      </xdr:nvSpPr>
      <xdr:spPr>
        <a:xfrm>
          <a:off x="339725"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0BBC237-8CC4-46C6-AA23-ABDD25FD8B62}"/>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FC560CF5-9F98-497B-822D-9C0F9DD92521}"/>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8B68D02-1AA9-49E7-8111-504D7188DC75}"/>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E32C4097-8F8A-45B2-A31C-9939456173B9}"/>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2AF7D9F-D43A-41A2-BD7D-D6B8A575EF86}"/>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71" name="テキスト ボックス 70">
          <a:extLst>
            <a:ext uri="{FF2B5EF4-FFF2-40B4-BE49-F238E27FC236}">
              <a16:creationId xmlns:a16="http://schemas.microsoft.com/office/drawing/2014/main" id="{79FA697C-979E-47E1-BFE1-DBDDDA2BD783}"/>
            </a:ext>
          </a:extLst>
        </xdr:cNvPr>
        <xdr:cNvSpPr txBox="1"/>
      </xdr:nvSpPr>
      <xdr:spPr>
        <a:xfrm>
          <a:off x="3879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7F3F876-824A-49A0-84FC-09A086095A43}"/>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62953A2-CC66-4B61-AAA0-48AB76CAC9C5}"/>
            </a:ext>
          </a:extLst>
        </xdr:cNvPr>
        <xdr:cNvCxnSpPr/>
      </xdr:nvCxnSpPr>
      <xdr:spPr>
        <a:xfrm flipV="1">
          <a:off x="4180840" y="9171940"/>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7263ABB8-B0E3-4481-8E07-F67E058F48E4}"/>
            </a:ext>
          </a:extLst>
        </xdr:cNvPr>
        <xdr:cNvSpPr txBox="1"/>
      </xdr:nvSpPr>
      <xdr:spPr>
        <a:xfrm>
          <a:off x="42195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1D47A84-A0E8-4846-8992-2602F91CB241}"/>
            </a:ext>
          </a:extLst>
        </xdr:cNvPr>
        <xdr:cNvCxnSpPr/>
      </xdr:nvCxnSpPr>
      <xdr:spPr>
        <a:xfrm>
          <a:off x="4105275"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47625</xdr:rowOff>
    </xdr:from>
    <xdr:ext cx="405130" cy="259080"/>
    <xdr:sp macro="" textlink="">
      <xdr:nvSpPr>
        <xdr:cNvPr id="76" name="【体育館・プール】&#10;有形固定資産減価償却率最大値テキスト">
          <a:extLst>
            <a:ext uri="{FF2B5EF4-FFF2-40B4-BE49-F238E27FC236}">
              <a16:creationId xmlns:a16="http://schemas.microsoft.com/office/drawing/2014/main" id="{595AD5B4-B3EE-4D6F-AA2C-FAABD0A53FE7}"/>
            </a:ext>
          </a:extLst>
        </xdr:cNvPr>
        <xdr:cNvSpPr txBox="1"/>
      </xdr:nvSpPr>
      <xdr:spPr>
        <a:xfrm>
          <a:off x="4219575" y="895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7129D887-DF81-4E5F-9E45-A009822163E9}"/>
            </a:ext>
          </a:extLst>
        </xdr:cNvPr>
        <xdr:cNvCxnSpPr/>
      </xdr:nvCxnSpPr>
      <xdr:spPr>
        <a:xfrm>
          <a:off x="4105275" y="9171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25400</xdr:rowOff>
    </xdr:from>
    <xdr:ext cx="405130" cy="259080"/>
    <xdr:sp macro="" textlink="">
      <xdr:nvSpPr>
        <xdr:cNvPr id="78" name="【体育館・プール】&#10;有形固定資産減価償却率平均値テキスト">
          <a:extLst>
            <a:ext uri="{FF2B5EF4-FFF2-40B4-BE49-F238E27FC236}">
              <a16:creationId xmlns:a16="http://schemas.microsoft.com/office/drawing/2014/main" id="{54175F5C-B752-4FD5-8449-D1830E135B05}"/>
            </a:ext>
          </a:extLst>
        </xdr:cNvPr>
        <xdr:cNvSpPr txBox="1"/>
      </xdr:nvSpPr>
      <xdr:spPr>
        <a:xfrm>
          <a:off x="4219575" y="9744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a:extLst>
            <a:ext uri="{FF2B5EF4-FFF2-40B4-BE49-F238E27FC236}">
              <a16:creationId xmlns:a16="http://schemas.microsoft.com/office/drawing/2014/main" id="{182F97B7-8A6F-478F-A49F-485A556F93D1}"/>
            </a:ext>
          </a:extLst>
        </xdr:cNvPr>
        <xdr:cNvSpPr/>
      </xdr:nvSpPr>
      <xdr:spPr>
        <a:xfrm>
          <a:off x="4124325" y="9879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5EC785CF-67CD-498E-BD98-9D14AC73379F}"/>
            </a:ext>
          </a:extLst>
        </xdr:cNvPr>
        <xdr:cNvSpPr/>
      </xdr:nvSpPr>
      <xdr:spPr>
        <a:xfrm>
          <a:off x="3381375" y="9855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a:extLst>
            <a:ext uri="{FF2B5EF4-FFF2-40B4-BE49-F238E27FC236}">
              <a16:creationId xmlns:a16="http://schemas.microsoft.com/office/drawing/2014/main" id="{F7856A9D-524A-4AF8-BB82-260394C984BC}"/>
            </a:ext>
          </a:extLst>
        </xdr:cNvPr>
        <xdr:cNvSpPr/>
      </xdr:nvSpPr>
      <xdr:spPr>
        <a:xfrm>
          <a:off x="2571750" y="9830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a:extLst>
            <a:ext uri="{FF2B5EF4-FFF2-40B4-BE49-F238E27FC236}">
              <a16:creationId xmlns:a16="http://schemas.microsoft.com/office/drawing/2014/main" id="{18C38264-0572-49F8-B179-69E670913543}"/>
            </a:ext>
          </a:extLst>
        </xdr:cNvPr>
        <xdr:cNvSpPr/>
      </xdr:nvSpPr>
      <xdr:spPr>
        <a:xfrm>
          <a:off x="1781175" y="973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129A31C0-BD67-4315-89C1-C9D1D2C761BF}"/>
            </a:ext>
          </a:extLst>
        </xdr:cNvPr>
        <xdr:cNvSpPr/>
      </xdr:nvSpPr>
      <xdr:spPr>
        <a:xfrm>
          <a:off x="981075" y="97148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4" name="テキスト ボックス 83">
          <a:extLst>
            <a:ext uri="{FF2B5EF4-FFF2-40B4-BE49-F238E27FC236}">
              <a16:creationId xmlns:a16="http://schemas.microsoft.com/office/drawing/2014/main" id="{1BEE8E41-54B7-4BA5-8D38-6116E9316957}"/>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C7AEF6D8-E8FD-483A-BA60-038D3EF8C4E9}"/>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F13DEAA7-4EBD-465E-9416-CB3E90850B62}"/>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C2CE0195-4028-4658-A419-9AC70B7DC6E2}"/>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96AE6B01-74C5-4F85-A210-74429E741BCC}"/>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89" name="楕円 88">
          <a:extLst>
            <a:ext uri="{FF2B5EF4-FFF2-40B4-BE49-F238E27FC236}">
              <a16:creationId xmlns:a16="http://schemas.microsoft.com/office/drawing/2014/main" id="{E6010D9F-B568-4271-9266-62479CA1D04B}"/>
            </a:ext>
          </a:extLst>
        </xdr:cNvPr>
        <xdr:cNvSpPr/>
      </xdr:nvSpPr>
      <xdr:spPr>
        <a:xfrm>
          <a:off x="4124325" y="10154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93345</xdr:rowOff>
    </xdr:from>
    <xdr:ext cx="405130" cy="259080"/>
    <xdr:sp macro="" textlink="">
      <xdr:nvSpPr>
        <xdr:cNvPr id="90" name="【体育館・プール】&#10;有形固定資産減価償却率該当値テキスト">
          <a:extLst>
            <a:ext uri="{FF2B5EF4-FFF2-40B4-BE49-F238E27FC236}">
              <a16:creationId xmlns:a16="http://schemas.microsoft.com/office/drawing/2014/main" id="{0F052E75-3C3F-4BA7-946E-776970B1D9CA}"/>
            </a:ext>
          </a:extLst>
        </xdr:cNvPr>
        <xdr:cNvSpPr txBox="1"/>
      </xdr:nvSpPr>
      <xdr:spPr>
        <a:xfrm>
          <a:off x="4219575" y="1013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91" name="楕円 90">
          <a:extLst>
            <a:ext uri="{FF2B5EF4-FFF2-40B4-BE49-F238E27FC236}">
              <a16:creationId xmlns:a16="http://schemas.microsoft.com/office/drawing/2014/main" id="{07264AF1-D882-4E68-AB66-062EB7E4EC17}"/>
            </a:ext>
          </a:extLst>
        </xdr:cNvPr>
        <xdr:cNvSpPr/>
      </xdr:nvSpPr>
      <xdr:spPr>
        <a:xfrm>
          <a:off x="33813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62</xdr:row>
      <xdr:rowOff>166370</xdr:rowOff>
    </xdr:to>
    <xdr:cxnSp macro="">
      <xdr:nvCxnSpPr>
        <xdr:cNvPr id="92" name="直線コネクタ 91">
          <a:extLst>
            <a:ext uri="{FF2B5EF4-FFF2-40B4-BE49-F238E27FC236}">
              <a16:creationId xmlns:a16="http://schemas.microsoft.com/office/drawing/2014/main" id="{117545D8-E7F9-4BEA-B114-66E0736BDCA5}"/>
            </a:ext>
          </a:extLst>
        </xdr:cNvPr>
        <xdr:cNvCxnSpPr/>
      </xdr:nvCxnSpPr>
      <xdr:spPr>
        <a:xfrm>
          <a:off x="3429000" y="1018286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93" name="楕円 92">
          <a:extLst>
            <a:ext uri="{FF2B5EF4-FFF2-40B4-BE49-F238E27FC236}">
              <a16:creationId xmlns:a16="http://schemas.microsoft.com/office/drawing/2014/main" id="{AC8774AB-D41B-4738-BB90-C30C82535776}"/>
            </a:ext>
          </a:extLst>
        </xdr:cNvPr>
        <xdr:cNvSpPr/>
      </xdr:nvSpPr>
      <xdr:spPr>
        <a:xfrm>
          <a:off x="2571750" y="101161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146685</xdr:rowOff>
    </xdr:to>
    <xdr:cxnSp macro="">
      <xdr:nvCxnSpPr>
        <xdr:cNvPr id="94" name="直線コネクタ 93">
          <a:extLst>
            <a:ext uri="{FF2B5EF4-FFF2-40B4-BE49-F238E27FC236}">
              <a16:creationId xmlns:a16="http://schemas.microsoft.com/office/drawing/2014/main" id="{285AC321-CD5D-48B7-9F58-A0EE72167291}"/>
            </a:ext>
          </a:extLst>
        </xdr:cNvPr>
        <xdr:cNvCxnSpPr/>
      </xdr:nvCxnSpPr>
      <xdr:spPr>
        <a:xfrm>
          <a:off x="2619375" y="1016381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95" name="楕円 94">
          <a:extLst>
            <a:ext uri="{FF2B5EF4-FFF2-40B4-BE49-F238E27FC236}">
              <a16:creationId xmlns:a16="http://schemas.microsoft.com/office/drawing/2014/main" id="{6D1EAFC4-AD66-4493-BEDC-80224363E5E3}"/>
            </a:ext>
          </a:extLst>
        </xdr:cNvPr>
        <xdr:cNvSpPr/>
      </xdr:nvSpPr>
      <xdr:spPr>
        <a:xfrm>
          <a:off x="1781175" y="10093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127635</xdr:rowOff>
    </xdr:to>
    <xdr:cxnSp macro="">
      <xdr:nvCxnSpPr>
        <xdr:cNvPr id="96" name="直線コネクタ 95">
          <a:extLst>
            <a:ext uri="{FF2B5EF4-FFF2-40B4-BE49-F238E27FC236}">
              <a16:creationId xmlns:a16="http://schemas.microsoft.com/office/drawing/2014/main" id="{E1A01699-B3AD-496D-99F2-A9010FD76722}"/>
            </a:ext>
          </a:extLst>
        </xdr:cNvPr>
        <xdr:cNvCxnSpPr/>
      </xdr:nvCxnSpPr>
      <xdr:spPr>
        <a:xfrm>
          <a:off x="1828800" y="1014095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97" name="楕円 96">
          <a:extLst>
            <a:ext uri="{FF2B5EF4-FFF2-40B4-BE49-F238E27FC236}">
              <a16:creationId xmlns:a16="http://schemas.microsoft.com/office/drawing/2014/main" id="{28A3E9A5-A4E9-4735-9B8B-E56944D4BACC}"/>
            </a:ext>
          </a:extLst>
        </xdr:cNvPr>
        <xdr:cNvSpPr/>
      </xdr:nvSpPr>
      <xdr:spPr>
        <a:xfrm>
          <a:off x="9810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104775</xdr:rowOff>
    </xdr:to>
    <xdr:cxnSp macro="">
      <xdr:nvCxnSpPr>
        <xdr:cNvPr id="98" name="直線コネクタ 97">
          <a:extLst>
            <a:ext uri="{FF2B5EF4-FFF2-40B4-BE49-F238E27FC236}">
              <a16:creationId xmlns:a16="http://schemas.microsoft.com/office/drawing/2014/main" id="{3C00C8A7-3F61-4CA4-AA08-F44D1FF5853F}"/>
            </a:ext>
          </a:extLst>
        </xdr:cNvPr>
        <xdr:cNvCxnSpPr/>
      </xdr:nvCxnSpPr>
      <xdr:spPr>
        <a:xfrm>
          <a:off x="1028700" y="1012253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90170</xdr:rowOff>
    </xdr:from>
    <xdr:ext cx="405130" cy="259080"/>
    <xdr:sp macro="" textlink="">
      <xdr:nvSpPr>
        <xdr:cNvPr id="99" name="n_1aveValue【体育館・プール】&#10;有形固定資産減価償却率">
          <a:extLst>
            <a:ext uri="{FF2B5EF4-FFF2-40B4-BE49-F238E27FC236}">
              <a16:creationId xmlns:a16="http://schemas.microsoft.com/office/drawing/2014/main" id="{8EE3B737-0724-46C4-83BB-154B217E6A88}"/>
            </a:ext>
          </a:extLst>
        </xdr:cNvPr>
        <xdr:cNvSpPr txBox="1"/>
      </xdr:nvSpPr>
      <xdr:spPr>
        <a:xfrm>
          <a:off x="3239135" y="9640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61595</xdr:rowOff>
    </xdr:from>
    <xdr:ext cx="404495" cy="259080"/>
    <xdr:sp macro="" textlink="">
      <xdr:nvSpPr>
        <xdr:cNvPr id="100" name="n_2aveValue【体育館・プール】&#10;有形固定資産減価償却率">
          <a:extLst>
            <a:ext uri="{FF2B5EF4-FFF2-40B4-BE49-F238E27FC236}">
              <a16:creationId xmlns:a16="http://schemas.microsoft.com/office/drawing/2014/main" id="{A0648AA9-A25E-4814-8610-CFFC92653C89}"/>
            </a:ext>
          </a:extLst>
        </xdr:cNvPr>
        <xdr:cNvSpPr txBox="1"/>
      </xdr:nvSpPr>
      <xdr:spPr>
        <a:xfrm>
          <a:off x="2439035" y="9618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139700</xdr:rowOff>
    </xdr:from>
    <xdr:ext cx="404495" cy="259080"/>
    <xdr:sp macro="" textlink="">
      <xdr:nvSpPr>
        <xdr:cNvPr id="101" name="n_3aveValue【体育館・プール】&#10;有形固定資産減価償却率">
          <a:extLst>
            <a:ext uri="{FF2B5EF4-FFF2-40B4-BE49-F238E27FC236}">
              <a16:creationId xmlns:a16="http://schemas.microsoft.com/office/drawing/2014/main" id="{CD98BABB-C582-484D-9E8F-93174675598E}"/>
            </a:ext>
          </a:extLst>
        </xdr:cNvPr>
        <xdr:cNvSpPr txBox="1"/>
      </xdr:nvSpPr>
      <xdr:spPr>
        <a:xfrm>
          <a:off x="1648460" y="9534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404495" cy="258445"/>
    <xdr:sp macro="" textlink="">
      <xdr:nvSpPr>
        <xdr:cNvPr id="102" name="n_4aveValue【体育館・プール】&#10;有形固定資産減価償却率">
          <a:extLst>
            <a:ext uri="{FF2B5EF4-FFF2-40B4-BE49-F238E27FC236}">
              <a16:creationId xmlns:a16="http://schemas.microsoft.com/office/drawing/2014/main" id="{4953390C-8908-4E45-A0CC-DD1D8AD8A39E}"/>
            </a:ext>
          </a:extLst>
        </xdr:cNvPr>
        <xdr:cNvSpPr txBox="1"/>
      </xdr:nvSpPr>
      <xdr:spPr>
        <a:xfrm>
          <a:off x="848360" y="950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17780</xdr:rowOff>
    </xdr:from>
    <xdr:ext cx="405130" cy="258445"/>
    <xdr:sp macro="" textlink="">
      <xdr:nvSpPr>
        <xdr:cNvPr id="103" name="n_1mainValue【体育館・プール】&#10;有形固定資産減価償却率">
          <a:extLst>
            <a:ext uri="{FF2B5EF4-FFF2-40B4-BE49-F238E27FC236}">
              <a16:creationId xmlns:a16="http://schemas.microsoft.com/office/drawing/2014/main" id="{9C37698A-B3A7-42B2-877D-19A07E3C8389}"/>
            </a:ext>
          </a:extLst>
        </xdr:cNvPr>
        <xdr:cNvSpPr txBox="1"/>
      </xdr:nvSpPr>
      <xdr:spPr>
        <a:xfrm>
          <a:off x="3239135" y="10219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169545</xdr:rowOff>
    </xdr:from>
    <xdr:ext cx="404495" cy="258445"/>
    <xdr:sp macro="" textlink="">
      <xdr:nvSpPr>
        <xdr:cNvPr id="104" name="n_2mainValue【体育館・プール】&#10;有形固定資産減価償却率">
          <a:extLst>
            <a:ext uri="{FF2B5EF4-FFF2-40B4-BE49-F238E27FC236}">
              <a16:creationId xmlns:a16="http://schemas.microsoft.com/office/drawing/2014/main" id="{EE75BE95-8A80-420C-BCB5-B1D117936B82}"/>
            </a:ext>
          </a:extLst>
        </xdr:cNvPr>
        <xdr:cNvSpPr txBox="1"/>
      </xdr:nvSpPr>
      <xdr:spPr>
        <a:xfrm>
          <a:off x="2439035" y="10199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146685</xdr:rowOff>
    </xdr:from>
    <xdr:ext cx="404495" cy="258445"/>
    <xdr:sp macro="" textlink="">
      <xdr:nvSpPr>
        <xdr:cNvPr id="105" name="n_3mainValue【体育館・プール】&#10;有形固定資産減価償却率">
          <a:extLst>
            <a:ext uri="{FF2B5EF4-FFF2-40B4-BE49-F238E27FC236}">
              <a16:creationId xmlns:a16="http://schemas.microsoft.com/office/drawing/2014/main" id="{8320CCA4-8485-475B-A9FC-451BF7F54B5D}"/>
            </a:ext>
          </a:extLst>
        </xdr:cNvPr>
        <xdr:cNvSpPr txBox="1"/>
      </xdr:nvSpPr>
      <xdr:spPr>
        <a:xfrm>
          <a:off x="1648460" y="1018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121920</xdr:rowOff>
    </xdr:from>
    <xdr:ext cx="404495" cy="258445"/>
    <xdr:sp macro="" textlink="">
      <xdr:nvSpPr>
        <xdr:cNvPr id="106" name="n_4mainValue【体育館・プール】&#10;有形固定資産減価償却率">
          <a:extLst>
            <a:ext uri="{FF2B5EF4-FFF2-40B4-BE49-F238E27FC236}">
              <a16:creationId xmlns:a16="http://schemas.microsoft.com/office/drawing/2014/main" id="{8223D0CB-D6A1-49D2-B812-5A6AB999E239}"/>
            </a:ext>
          </a:extLst>
        </xdr:cNvPr>
        <xdr:cNvSpPr txBox="1"/>
      </xdr:nvSpPr>
      <xdr:spPr>
        <a:xfrm>
          <a:off x="848360" y="10164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CCF6C73-E1FE-442D-BD20-88C2E1DC9B7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5D7A321-8B33-4B0A-A421-2349B7C55370}"/>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830C8CB-12D7-426F-839A-3D57E94D1047}"/>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11BDDE1-3506-487C-9AA7-A9F5E5F27869}"/>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2B0BD0C-5C5C-44EA-81CD-D179930AA34C}"/>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960DEFD-A2CF-40DE-80E9-0234E2589538}"/>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5B655E7-88DB-4781-BBA9-D85BCE864651}"/>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5DF6931-FE91-495F-A796-E3DD01051BDD}"/>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5" name="テキスト ボックス 114">
          <a:extLst>
            <a:ext uri="{FF2B5EF4-FFF2-40B4-BE49-F238E27FC236}">
              <a16:creationId xmlns:a16="http://schemas.microsoft.com/office/drawing/2014/main" id="{09FE0D7F-3B28-438A-BB91-799C76023357}"/>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67E58D6-C29F-44D3-A87B-E928248A3592}"/>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6AD0762-4FEF-4A87-9A95-932F05ED7986}"/>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18" name="テキスト ボックス 117">
          <a:extLst>
            <a:ext uri="{FF2B5EF4-FFF2-40B4-BE49-F238E27FC236}">
              <a16:creationId xmlns:a16="http://schemas.microsoft.com/office/drawing/2014/main" id="{6C1F0784-C4D8-4772-8AC1-F82B28218C7D}"/>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949D8C15-7DEF-4BA3-83D1-D162498CA5AF}"/>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20" name="テキスト ボックス 119">
          <a:extLst>
            <a:ext uri="{FF2B5EF4-FFF2-40B4-BE49-F238E27FC236}">
              <a16:creationId xmlns:a16="http://schemas.microsoft.com/office/drawing/2014/main" id="{3E5B903B-D7E0-4352-85AA-4BE8D69E1C55}"/>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B1D49D20-7C80-4399-9A7C-AABE6AAD6550}"/>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22" name="テキスト ボックス 121">
          <a:extLst>
            <a:ext uri="{FF2B5EF4-FFF2-40B4-BE49-F238E27FC236}">
              <a16:creationId xmlns:a16="http://schemas.microsoft.com/office/drawing/2014/main" id="{37F1822A-6188-474B-BC7A-3EEBFB79866C}"/>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760E10A9-D8A0-459C-B5C4-22B205D17A66}"/>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24" name="テキスト ボックス 123">
          <a:extLst>
            <a:ext uri="{FF2B5EF4-FFF2-40B4-BE49-F238E27FC236}">
              <a16:creationId xmlns:a16="http://schemas.microsoft.com/office/drawing/2014/main" id="{C7FA2754-A9F6-4225-A309-848AC4364F57}"/>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D0E286D-AD2D-41F2-B98B-0BB627244518}"/>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26" name="テキスト ボックス 125">
          <a:extLst>
            <a:ext uri="{FF2B5EF4-FFF2-40B4-BE49-F238E27FC236}">
              <a16:creationId xmlns:a16="http://schemas.microsoft.com/office/drawing/2014/main" id="{65C27A03-4CF2-461C-9B17-A2A78A6661B5}"/>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1B345D1-5029-46B6-96BA-C6EAB790D40B}"/>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28" name="テキスト ボックス 127">
          <a:extLst>
            <a:ext uri="{FF2B5EF4-FFF2-40B4-BE49-F238E27FC236}">
              <a16:creationId xmlns:a16="http://schemas.microsoft.com/office/drawing/2014/main" id="{19774AE8-B54F-443F-851F-2EEA7041A521}"/>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B9139E9-8AA6-457E-B713-4C708F63E841}"/>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19685</xdr:rowOff>
    </xdr:to>
    <xdr:cxnSp macro="">
      <xdr:nvCxnSpPr>
        <xdr:cNvPr id="130" name="直線コネクタ 129">
          <a:extLst>
            <a:ext uri="{FF2B5EF4-FFF2-40B4-BE49-F238E27FC236}">
              <a16:creationId xmlns:a16="http://schemas.microsoft.com/office/drawing/2014/main" id="{A893F661-BDD5-414E-B34A-0E50D60D0829}"/>
            </a:ext>
          </a:extLst>
        </xdr:cNvPr>
        <xdr:cNvCxnSpPr/>
      </xdr:nvCxnSpPr>
      <xdr:spPr>
        <a:xfrm flipV="1">
          <a:off x="9429115" y="924179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23495</xdr:rowOff>
    </xdr:from>
    <xdr:ext cx="469900" cy="259080"/>
    <xdr:sp macro="" textlink="">
      <xdr:nvSpPr>
        <xdr:cNvPr id="131" name="【体育館・プール】&#10;一人当たり面積最小値テキスト">
          <a:extLst>
            <a:ext uri="{FF2B5EF4-FFF2-40B4-BE49-F238E27FC236}">
              <a16:creationId xmlns:a16="http://schemas.microsoft.com/office/drawing/2014/main" id="{24294A68-0D7C-4C0A-A03A-12156037F17F}"/>
            </a:ext>
          </a:extLst>
        </xdr:cNvPr>
        <xdr:cNvSpPr txBox="1"/>
      </xdr:nvSpPr>
      <xdr:spPr>
        <a:xfrm>
          <a:off x="946785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19685</xdr:rowOff>
    </xdr:from>
    <xdr:to>
      <xdr:col>55</xdr:col>
      <xdr:colOff>88900</xdr:colOff>
      <xdr:row>64</xdr:row>
      <xdr:rowOff>19685</xdr:rowOff>
    </xdr:to>
    <xdr:cxnSp macro="">
      <xdr:nvCxnSpPr>
        <xdr:cNvPr id="132" name="直線コネクタ 131">
          <a:extLst>
            <a:ext uri="{FF2B5EF4-FFF2-40B4-BE49-F238E27FC236}">
              <a16:creationId xmlns:a16="http://schemas.microsoft.com/office/drawing/2014/main" id="{A793BF89-F19C-4CFA-8DC2-18910A032F37}"/>
            </a:ext>
          </a:extLst>
        </xdr:cNvPr>
        <xdr:cNvCxnSpPr/>
      </xdr:nvCxnSpPr>
      <xdr:spPr>
        <a:xfrm>
          <a:off x="9363075" y="103828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133350</xdr:rowOff>
    </xdr:from>
    <xdr:ext cx="469900" cy="258445"/>
    <xdr:sp macro="" textlink="">
      <xdr:nvSpPr>
        <xdr:cNvPr id="133" name="【体育館・プール】&#10;一人当たり面積最大値テキスト">
          <a:extLst>
            <a:ext uri="{FF2B5EF4-FFF2-40B4-BE49-F238E27FC236}">
              <a16:creationId xmlns:a16="http://schemas.microsoft.com/office/drawing/2014/main" id="{D599AB77-07A6-4198-8C8D-925A947C88CC}"/>
            </a:ext>
          </a:extLst>
        </xdr:cNvPr>
        <xdr:cNvSpPr txBox="1"/>
      </xdr:nvSpPr>
      <xdr:spPr>
        <a:xfrm>
          <a:off x="9467850" y="9039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a:extLst>
            <a:ext uri="{FF2B5EF4-FFF2-40B4-BE49-F238E27FC236}">
              <a16:creationId xmlns:a16="http://schemas.microsoft.com/office/drawing/2014/main" id="{6CA1BAAE-89BB-49E9-8920-EC557903263E}"/>
            </a:ext>
          </a:extLst>
        </xdr:cNvPr>
        <xdr:cNvCxnSpPr/>
      </xdr:nvCxnSpPr>
      <xdr:spPr>
        <a:xfrm>
          <a:off x="9363075" y="92417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83820</xdr:rowOff>
    </xdr:from>
    <xdr:ext cx="469900" cy="259080"/>
    <xdr:sp macro="" textlink="">
      <xdr:nvSpPr>
        <xdr:cNvPr id="135" name="【体育館・プール】&#10;一人当たり面積平均値テキスト">
          <a:extLst>
            <a:ext uri="{FF2B5EF4-FFF2-40B4-BE49-F238E27FC236}">
              <a16:creationId xmlns:a16="http://schemas.microsoft.com/office/drawing/2014/main" id="{C1EDA33F-B88A-45E4-A623-DE38BB27DBC4}"/>
            </a:ext>
          </a:extLst>
        </xdr:cNvPr>
        <xdr:cNvSpPr txBox="1"/>
      </xdr:nvSpPr>
      <xdr:spPr>
        <a:xfrm>
          <a:off x="9467850" y="996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136" name="フローチャート: 判断 135">
          <a:extLst>
            <a:ext uri="{FF2B5EF4-FFF2-40B4-BE49-F238E27FC236}">
              <a16:creationId xmlns:a16="http://schemas.microsoft.com/office/drawing/2014/main" id="{820FF658-AF22-4F72-BEF0-34EED5D2434E}"/>
            </a:ext>
          </a:extLst>
        </xdr:cNvPr>
        <xdr:cNvSpPr/>
      </xdr:nvSpPr>
      <xdr:spPr>
        <a:xfrm>
          <a:off x="9401175" y="10103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69850</xdr:rowOff>
    </xdr:from>
    <xdr:to>
      <xdr:col>50</xdr:col>
      <xdr:colOff>165100</xdr:colOff>
      <xdr:row>62</xdr:row>
      <xdr:rowOff>171450</xdr:rowOff>
    </xdr:to>
    <xdr:sp macro="" textlink="">
      <xdr:nvSpPr>
        <xdr:cNvPr id="137" name="フローチャート: 判断 136">
          <a:extLst>
            <a:ext uri="{FF2B5EF4-FFF2-40B4-BE49-F238E27FC236}">
              <a16:creationId xmlns:a16="http://schemas.microsoft.com/office/drawing/2014/main" id="{6EF162BE-EB5C-43E9-A7E6-0CBDE6C86447}"/>
            </a:ext>
          </a:extLst>
        </xdr:cNvPr>
        <xdr:cNvSpPr/>
      </xdr:nvSpPr>
      <xdr:spPr>
        <a:xfrm>
          <a:off x="86391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58420</xdr:rowOff>
    </xdr:from>
    <xdr:to>
      <xdr:col>46</xdr:col>
      <xdr:colOff>38100</xdr:colOff>
      <xdr:row>62</xdr:row>
      <xdr:rowOff>160020</xdr:rowOff>
    </xdr:to>
    <xdr:sp macro="" textlink="">
      <xdr:nvSpPr>
        <xdr:cNvPr id="138" name="フローチャート: 判断 137">
          <a:extLst>
            <a:ext uri="{FF2B5EF4-FFF2-40B4-BE49-F238E27FC236}">
              <a16:creationId xmlns:a16="http://schemas.microsoft.com/office/drawing/2014/main" id="{AF8458BE-B482-437F-967E-E8408254CFAB}"/>
            </a:ext>
          </a:extLst>
        </xdr:cNvPr>
        <xdr:cNvSpPr/>
      </xdr:nvSpPr>
      <xdr:spPr>
        <a:xfrm>
          <a:off x="7839075" y="100977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37465</xdr:rowOff>
    </xdr:from>
    <xdr:to>
      <xdr:col>41</xdr:col>
      <xdr:colOff>101600</xdr:colOff>
      <xdr:row>62</xdr:row>
      <xdr:rowOff>139065</xdr:rowOff>
    </xdr:to>
    <xdr:sp macro="" textlink="">
      <xdr:nvSpPr>
        <xdr:cNvPr id="139" name="フローチャート: 判断 138">
          <a:extLst>
            <a:ext uri="{FF2B5EF4-FFF2-40B4-BE49-F238E27FC236}">
              <a16:creationId xmlns:a16="http://schemas.microsoft.com/office/drawing/2014/main" id="{9E40299B-82FF-461E-B9AA-F7377C3E5DBA}"/>
            </a:ext>
          </a:extLst>
        </xdr:cNvPr>
        <xdr:cNvSpPr/>
      </xdr:nvSpPr>
      <xdr:spPr>
        <a:xfrm>
          <a:off x="7029450" y="10076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a:extLst>
            <a:ext uri="{FF2B5EF4-FFF2-40B4-BE49-F238E27FC236}">
              <a16:creationId xmlns:a16="http://schemas.microsoft.com/office/drawing/2014/main" id="{3D2BCCA1-72E6-4A89-B153-F128C53F6F04}"/>
            </a:ext>
          </a:extLst>
        </xdr:cNvPr>
        <xdr:cNvSpPr/>
      </xdr:nvSpPr>
      <xdr:spPr>
        <a:xfrm>
          <a:off x="6238875" y="101034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41" name="テキスト ボックス 140">
          <a:extLst>
            <a:ext uri="{FF2B5EF4-FFF2-40B4-BE49-F238E27FC236}">
              <a16:creationId xmlns:a16="http://schemas.microsoft.com/office/drawing/2014/main" id="{02CE230C-87FB-4C6A-A585-340EC40DF228}"/>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D5A4F5BC-7E9A-4AE1-B0C4-3BACCDC80F0B}"/>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3" name="テキスト ボックス 142">
          <a:extLst>
            <a:ext uri="{FF2B5EF4-FFF2-40B4-BE49-F238E27FC236}">
              <a16:creationId xmlns:a16="http://schemas.microsoft.com/office/drawing/2014/main" id="{DD6319E8-2ACF-4FBE-BCA3-899884CF98B7}"/>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4" name="テキスト ボックス 143">
          <a:extLst>
            <a:ext uri="{FF2B5EF4-FFF2-40B4-BE49-F238E27FC236}">
              <a16:creationId xmlns:a16="http://schemas.microsoft.com/office/drawing/2014/main" id="{E2FD2B87-8CA0-4DCA-AE93-5BA530ACB750}"/>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5" name="テキスト ボックス 144">
          <a:extLst>
            <a:ext uri="{FF2B5EF4-FFF2-40B4-BE49-F238E27FC236}">
              <a16:creationId xmlns:a16="http://schemas.microsoft.com/office/drawing/2014/main" id="{1B9EF80B-4B57-4ACE-AEB7-84512ED9A83E}"/>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149860</xdr:rowOff>
    </xdr:from>
    <xdr:to>
      <xdr:col>55</xdr:col>
      <xdr:colOff>50800</xdr:colOff>
      <xdr:row>63</xdr:row>
      <xdr:rowOff>80010</xdr:rowOff>
    </xdr:to>
    <xdr:sp macro="" textlink="">
      <xdr:nvSpPr>
        <xdr:cNvPr id="146" name="楕円 145">
          <a:extLst>
            <a:ext uri="{FF2B5EF4-FFF2-40B4-BE49-F238E27FC236}">
              <a16:creationId xmlns:a16="http://schemas.microsoft.com/office/drawing/2014/main" id="{F03720C1-19E5-461A-AD81-CCD764809012}"/>
            </a:ext>
          </a:extLst>
        </xdr:cNvPr>
        <xdr:cNvSpPr/>
      </xdr:nvSpPr>
      <xdr:spPr>
        <a:xfrm>
          <a:off x="9401175" y="1018921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128270</xdr:rowOff>
    </xdr:from>
    <xdr:ext cx="469900" cy="259080"/>
    <xdr:sp macro="" textlink="">
      <xdr:nvSpPr>
        <xdr:cNvPr id="147" name="【体育館・プール】&#10;一人当たり面積該当値テキスト">
          <a:extLst>
            <a:ext uri="{FF2B5EF4-FFF2-40B4-BE49-F238E27FC236}">
              <a16:creationId xmlns:a16="http://schemas.microsoft.com/office/drawing/2014/main" id="{259342E0-1761-406F-B9A0-AB85594A4588}"/>
            </a:ext>
          </a:extLst>
        </xdr:cNvPr>
        <xdr:cNvSpPr txBox="1"/>
      </xdr:nvSpPr>
      <xdr:spPr>
        <a:xfrm>
          <a:off x="9467850" y="1016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148" name="楕円 147">
          <a:extLst>
            <a:ext uri="{FF2B5EF4-FFF2-40B4-BE49-F238E27FC236}">
              <a16:creationId xmlns:a16="http://schemas.microsoft.com/office/drawing/2014/main" id="{E78E4E12-48E4-42BD-AF96-4E3EFA9B98BB}"/>
            </a:ext>
          </a:extLst>
        </xdr:cNvPr>
        <xdr:cNvSpPr/>
      </xdr:nvSpPr>
      <xdr:spPr>
        <a:xfrm>
          <a:off x="8639175" y="10194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29210</xdr:rowOff>
    </xdr:from>
    <xdr:to>
      <xdr:col>55</xdr:col>
      <xdr:colOff>0</xdr:colOff>
      <xdr:row>63</xdr:row>
      <xdr:rowOff>34290</xdr:rowOff>
    </xdr:to>
    <xdr:cxnSp macro="">
      <xdr:nvCxnSpPr>
        <xdr:cNvPr id="149" name="直線コネクタ 148">
          <a:extLst>
            <a:ext uri="{FF2B5EF4-FFF2-40B4-BE49-F238E27FC236}">
              <a16:creationId xmlns:a16="http://schemas.microsoft.com/office/drawing/2014/main" id="{20940730-F7FE-4E34-A13E-A8C898955B1C}"/>
            </a:ext>
          </a:extLst>
        </xdr:cNvPr>
        <xdr:cNvCxnSpPr/>
      </xdr:nvCxnSpPr>
      <xdr:spPr>
        <a:xfrm flipV="1">
          <a:off x="8686800" y="1022731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159385</xdr:rowOff>
    </xdr:from>
    <xdr:to>
      <xdr:col>46</xdr:col>
      <xdr:colOff>38100</xdr:colOff>
      <xdr:row>63</xdr:row>
      <xdr:rowOff>89535</xdr:rowOff>
    </xdr:to>
    <xdr:sp macro="" textlink="">
      <xdr:nvSpPr>
        <xdr:cNvPr id="150" name="楕円 149">
          <a:extLst>
            <a:ext uri="{FF2B5EF4-FFF2-40B4-BE49-F238E27FC236}">
              <a16:creationId xmlns:a16="http://schemas.microsoft.com/office/drawing/2014/main" id="{E747F95D-FD61-4CAB-AED1-9135F783F9D7}"/>
            </a:ext>
          </a:extLst>
        </xdr:cNvPr>
        <xdr:cNvSpPr/>
      </xdr:nvSpPr>
      <xdr:spPr>
        <a:xfrm>
          <a:off x="7839075" y="102019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38735</xdr:rowOff>
    </xdr:to>
    <xdr:cxnSp macro="">
      <xdr:nvCxnSpPr>
        <xdr:cNvPr id="151" name="直線コネクタ 150">
          <a:extLst>
            <a:ext uri="{FF2B5EF4-FFF2-40B4-BE49-F238E27FC236}">
              <a16:creationId xmlns:a16="http://schemas.microsoft.com/office/drawing/2014/main" id="{64E7F119-6A29-4A2C-AE3A-1D366750CFD8}"/>
            </a:ext>
          </a:extLst>
        </xdr:cNvPr>
        <xdr:cNvCxnSpPr/>
      </xdr:nvCxnSpPr>
      <xdr:spPr>
        <a:xfrm flipV="1">
          <a:off x="7886700" y="1023239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163830</xdr:rowOff>
    </xdr:from>
    <xdr:to>
      <xdr:col>41</xdr:col>
      <xdr:colOff>101600</xdr:colOff>
      <xdr:row>63</xdr:row>
      <xdr:rowOff>93980</xdr:rowOff>
    </xdr:to>
    <xdr:sp macro="" textlink="">
      <xdr:nvSpPr>
        <xdr:cNvPr id="152" name="楕円 151">
          <a:extLst>
            <a:ext uri="{FF2B5EF4-FFF2-40B4-BE49-F238E27FC236}">
              <a16:creationId xmlns:a16="http://schemas.microsoft.com/office/drawing/2014/main" id="{B86E3B92-55B1-4129-8629-39BA812F8715}"/>
            </a:ext>
          </a:extLst>
        </xdr:cNvPr>
        <xdr:cNvSpPr/>
      </xdr:nvSpPr>
      <xdr:spPr>
        <a:xfrm>
          <a:off x="7029450" y="10200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38735</xdr:rowOff>
    </xdr:from>
    <xdr:to>
      <xdr:col>45</xdr:col>
      <xdr:colOff>177800</xdr:colOff>
      <xdr:row>63</xdr:row>
      <xdr:rowOff>43180</xdr:rowOff>
    </xdr:to>
    <xdr:cxnSp macro="">
      <xdr:nvCxnSpPr>
        <xdr:cNvPr id="153" name="直線コネクタ 152">
          <a:extLst>
            <a:ext uri="{FF2B5EF4-FFF2-40B4-BE49-F238E27FC236}">
              <a16:creationId xmlns:a16="http://schemas.microsoft.com/office/drawing/2014/main" id="{58F742BC-DDDC-4C2A-A599-F7720DDCA4FA}"/>
            </a:ext>
          </a:extLst>
        </xdr:cNvPr>
        <xdr:cNvCxnSpPr/>
      </xdr:nvCxnSpPr>
      <xdr:spPr>
        <a:xfrm flipV="1">
          <a:off x="7077075" y="1024001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168910</xdr:rowOff>
    </xdr:from>
    <xdr:to>
      <xdr:col>36</xdr:col>
      <xdr:colOff>165100</xdr:colOff>
      <xdr:row>63</xdr:row>
      <xdr:rowOff>99060</xdr:rowOff>
    </xdr:to>
    <xdr:sp macro="" textlink="">
      <xdr:nvSpPr>
        <xdr:cNvPr id="154" name="楕円 153">
          <a:extLst>
            <a:ext uri="{FF2B5EF4-FFF2-40B4-BE49-F238E27FC236}">
              <a16:creationId xmlns:a16="http://schemas.microsoft.com/office/drawing/2014/main" id="{56FB36B7-76DA-484D-B17D-4ECB0EFBC0C0}"/>
            </a:ext>
          </a:extLst>
        </xdr:cNvPr>
        <xdr:cNvSpPr/>
      </xdr:nvSpPr>
      <xdr:spPr>
        <a:xfrm>
          <a:off x="6238875" y="101987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43180</xdr:rowOff>
    </xdr:from>
    <xdr:to>
      <xdr:col>41</xdr:col>
      <xdr:colOff>50800</xdr:colOff>
      <xdr:row>63</xdr:row>
      <xdr:rowOff>48260</xdr:rowOff>
    </xdr:to>
    <xdr:cxnSp macro="">
      <xdr:nvCxnSpPr>
        <xdr:cNvPr id="155" name="直線コネクタ 154">
          <a:extLst>
            <a:ext uri="{FF2B5EF4-FFF2-40B4-BE49-F238E27FC236}">
              <a16:creationId xmlns:a16="http://schemas.microsoft.com/office/drawing/2014/main" id="{A140FBCC-1CAA-46DA-A4AF-C5DF1B8DD0AF}"/>
            </a:ext>
          </a:extLst>
        </xdr:cNvPr>
        <xdr:cNvCxnSpPr/>
      </xdr:nvCxnSpPr>
      <xdr:spPr>
        <a:xfrm flipV="1">
          <a:off x="6286500" y="1024763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16510</xdr:rowOff>
    </xdr:from>
    <xdr:ext cx="469900" cy="259080"/>
    <xdr:sp macro="" textlink="">
      <xdr:nvSpPr>
        <xdr:cNvPr id="156" name="n_1aveValue【体育館・プール】&#10;一人当たり面積">
          <a:extLst>
            <a:ext uri="{FF2B5EF4-FFF2-40B4-BE49-F238E27FC236}">
              <a16:creationId xmlns:a16="http://schemas.microsoft.com/office/drawing/2014/main" id="{218BF0EA-9F9F-4475-98DF-21760DD218DF}"/>
            </a:ext>
          </a:extLst>
        </xdr:cNvPr>
        <xdr:cNvSpPr txBox="1"/>
      </xdr:nvSpPr>
      <xdr:spPr>
        <a:xfrm>
          <a:off x="8458200" y="9893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5080</xdr:rowOff>
    </xdr:from>
    <xdr:ext cx="469265" cy="259080"/>
    <xdr:sp macro="" textlink="">
      <xdr:nvSpPr>
        <xdr:cNvPr id="157" name="n_2aveValue【体育館・プール】&#10;一人当たり面積">
          <a:extLst>
            <a:ext uri="{FF2B5EF4-FFF2-40B4-BE49-F238E27FC236}">
              <a16:creationId xmlns:a16="http://schemas.microsoft.com/office/drawing/2014/main" id="{9EED14EC-40BC-4AB1-BE65-5899F4FFF1E2}"/>
            </a:ext>
          </a:extLst>
        </xdr:cNvPr>
        <xdr:cNvSpPr txBox="1"/>
      </xdr:nvSpPr>
      <xdr:spPr>
        <a:xfrm>
          <a:off x="7677150" y="9885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155575</xdr:rowOff>
    </xdr:from>
    <xdr:ext cx="469265" cy="258445"/>
    <xdr:sp macro="" textlink="">
      <xdr:nvSpPr>
        <xdr:cNvPr id="158" name="n_3aveValue【体育館・プール】&#10;一人当たり面積">
          <a:extLst>
            <a:ext uri="{FF2B5EF4-FFF2-40B4-BE49-F238E27FC236}">
              <a16:creationId xmlns:a16="http://schemas.microsoft.com/office/drawing/2014/main" id="{5AD42DEB-60A2-4B10-9AE4-57A4983851F1}"/>
            </a:ext>
          </a:extLst>
        </xdr:cNvPr>
        <xdr:cNvSpPr txBox="1"/>
      </xdr:nvSpPr>
      <xdr:spPr>
        <a:xfrm>
          <a:off x="6867525" y="987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13970</xdr:rowOff>
    </xdr:from>
    <xdr:ext cx="469265" cy="259080"/>
    <xdr:sp macro="" textlink="">
      <xdr:nvSpPr>
        <xdr:cNvPr id="159" name="n_4aveValue【体育館・プール】&#10;一人当たり面積">
          <a:extLst>
            <a:ext uri="{FF2B5EF4-FFF2-40B4-BE49-F238E27FC236}">
              <a16:creationId xmlns:a16="http://schemas.microsoft.com/office/drawing/2014/main" id="{8BD12979-5E92-4463-ACF6-91AF5F3E2757}"/>
            </a:ext>
          </a:extLst>
        </xdr:cNvPr>
        <xdr:cNvSpPr txBox="1"/>
      </xdr:nvSpPr>
      <xdr:spPr>
        <a:xfrm>
          <a:off x="6067425" y="9888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76200</xdr:rowOff>
    </xdr:from>
    <xdr:ext cx="469900" cy="258445"/>
    <xdr:sp macro="" textlink="">
      <xdr:nvSpPr>
        <xdr:cNvPr id="160" name="n_1mainValue【体育館・プール】&#10;一人当たり面積">
          <a:extLst>
            <a:ext uri="{FF2B5EF4-FFF2-40B4-BE49-F238E27FC236}">
              <a16:creationId xmlns:a16="http://schemas.microsoft.com/office/drawing/2014/main" id="{634FF12F-3682-42CA-8DB4-74A94EE90140}"/>
            </a:ext>
          </a:extLst>
        </xdr:cNvPr>
        <xdr:cNvSpPr txBox="1"/>
      </xdr:nvSpPr>
      <xdr:spPr>
        <a:xfrm>
          <a:off x="8458200" y="10277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80645</xdr:rowOff>
    </xdr:from>
    <xdr:ext cx="469265" cy="259080"/>
    <xdr:sp macro="" textlink="">
      <xdr:nvSpPr>
        <xdr:cNvPr id="161" name="n_2mainValue【体育館・プール】&#10;一人当たり面積">
          <a:extLst>
            <a:ext uri="{FF2B5EF4-FFF2-40B4-BE49-F238E27FC236}">
              <a16:creationId xmlns:a16="http://schemas.microsoft.com/office/drawing/2014/main" id="{E39552EB-8FEA-41EB-B46E-EBB491583499}"/>
            </a:ext>
          </a:extLst>
        </xdr:cNvPr>
        <xdr:cNvSpPr txBox="1"/>
      </xdr:nvSpPr>
      <xdr:spPr>
        <a:xfrm>
          <a:off x="7677150" y="10285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85090</xdr:rowOff>
    </xdr:from>
    <xdr:ext cx="469265" cy="259080"/>
    <xdr:sp macro="" textlink="">
      <xdr:nvSpPr>
        <xdr:cNvPr id="162" name="n_3mainValue【体育館・プール】&#10;一人当たり面積">
          <a:extLst>
            <a:ext uri="{FF2B5EF4-FFF2-40B4-BE49-F238E27FC236}">
              <a16:creationId xmlns:a16="http://schemas.microsoft.com/office/drawing/2014/main" id="{A52AD276-F67E-494E-8D5F-D4B4708A8A87}"/>
            </a:ext>
          </a:extLst>
        </xdr:cNvPr>
        <xdr:cNvSpPr txBox="1"/>
      </xdr:nvSpPr>
      <xdr:spPr>
        <a:xfrm>
          <a:off x="6867525" y="10289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90170</xdr:rowOff>
    </xdr:from>
    <xdr:ext cx="469265" cy="259080"/>
    <xdr:sp macro="" textlink="">
      <xdr:nvSpPr>
        <xdr:cNvPr id="163" name="n_4mainValue【体育館・プール】&#10;一人当たり面積">
          <a:extLst>
            <a:ext uri="{FF2B5EF4-FFF2-40B4-BE49-F238E27FC236}">
              <a16:creationId xmlns:a16="http://schemas.microsoft.com/office/drawing/2014/main" id="{39E9CFC7-FE25-4307-B794-5884AA7410B9}"/>
            </a:ext>
          </a:extLst>
        </xdr:cNvPr>
        <xdr:cNvSpPr txBox="1"/>
      </xdr:nvSpPr>
      <xdr:spPr>
        <a:xfrm>
          <a:off x="6067425" y="1028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C2443B83-31C2-4E55-87BC-A3EE212DA31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D060C59F-24D8-4818-90D8-3B5F733EE3E1}"/>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5AD4F68-DDF4-4D92-9C6B-8405BE94FB8E}"/>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BFE4C547-95F7-42CE-A6C8-011207681A3B}"/>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64B0CB-35B7-42F7-A7E6-785E0C29F687}"/>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0317145-64DD-461E-BE3C-FC30E9899454}"/>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73CDC90-05E4-481A-8CEB-BAFDC734E6C4}"/>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69341CD-153E-47E0-A38C-0D4337BCC3DB}"/>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EE9282B5-4ABE-4162-A792-4BE76672E5E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AE79E8B7-93F6-4E3A-8F94-16DDD681409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49773B27-E01C-41FB-8B13-2C611CDF9320}"/>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A01FD024-E897-45C9-8C8D-25951D12928E}"/>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6B8A073E-EB6F-40FD-8706-80BC8FF9AAEF}"/>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A569A676-E538-409B-AEE8-4E0063024E3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C3193693-3A0D-4789-B8E3-E93C3E2AD449}"/>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27EA588A-C231-4A53-B98F-BB26FF6A002E}"/>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8F6B8E56-4B3F-4EE1-A5E1-EC24A3BB953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A2A786D0-6722-4892-B651-9B5F41D9701D}"/>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ACE5CD97-7CAE-472B-999E-DF31B34E9BAC}"/>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4CAAB14F-13D8-4C3B-AE06-2A9F405E5B7C}"/>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3D978706-4876-4772-BB5D-23DCCBFD0C48}"/>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28E0A506-FE7C-4520-86AE-10A5FAB2367F}"/>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A1DBBA94-59F0-426E-892C-B97DF9110527}"/>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96A34579-AF71-4AA3-8B27-E0310F997B30}"/>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188" name="テキスト ボックス 187">
          <a:extLst>
            <a:ext uri="{FF2B5EF4-FFF2-40B4-BE49-F238E27FC236}">
              <a16:creationId xmlns:a16="http://schemas.microsoft.com/office/drawing/2014/main" id="{3539294A-098A-401E-80BD-32354E9CE20A}"/>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C68A5E43-5986-4872-A4A4-12B859292B15}"/>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190" name="テキスト ボックス 189">
          <a:extLst>
            <a:ext uri="{FF2B5EF4-FFF2-40B4-BE49-F238E27FC236}">
              <a16:creationId xmlns:a16="http://schemas.microsoft.com/office/drawing/2014/main" id="{CFED3CD4-62F0-47EF-8786-123D16C93023}"/>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1" name="直線コネクタ 190">
          <a:extLst>
            <a:ext uri="{FF2B5EF4-FFF2-40B4-BE49-F238E27FC236}">
              <a16:creationId xmlns:a16="http://schemas.microsoft.com/office/drawing/2014/main" id="{EAB24BA2-18AC-4063-92A8-929828B7EAE3}"/>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192" name="テキスト ボックス 191">
          <a:extLst>
            <a:ext uri="{FF2B5EF4-FFF2-40B4-BE49-F238E27FC236}">
              <a16:creationId xmlns:a16="http://schemas.microsoft.com/office/drawing/2014/main" id="{F5902582-C3B4-483E-8277-03922B0989FD}"/>
            </a:ext>
          </a:extLst>
        </xdr:cNvPr>
        <xdr:cNvSpPr txBox="1"/>
      </xdr:nvSpPr>
      <xdr:spPr>
        <a:xfrm>
          <a:off x="2787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3" name="直線コネクタ 192">
          <a:extLst>
            <a:ext uri="{FF2B5EF4-FFF2-40B4-BE49-F238E27FC236}">
              <a16:creationId xmlns:a16="http://schemas.microsoft.com/office/drawing/2014/main" id="{54BD099E-8D55-4417-A36C-607BC1320107}"/>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194" name="テキスト ボックス 193">
          <a:extLst>
            <a:ext uri="{FF2B5EF4-FFF2-40B4-BE49-F238E27FC236}">
              <a16:creationId xmlns:a16="http://schemas.microsoft.com/office/drawing/2014/main" id="{6A95DDC2-E04D-4552-8CE7-B207B50E783A}"/>
            </a:ext>
          </a:extLst>
        </xdr:cNvPr>
        <xdr:cNvSpPr txBox="1"/>
      </xdr:nvSpPr>
      <xdr:spPr>
        <a:xfrm>
          <a:off x="339725"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5" name="直線コネクタ 194">
          <a:extLst>
            <a:ext uri="{FF2B5EF4-FFF2-40B4-BE49-F238E27FC236}">
              <a16:creationId xmlns:a16="http://schemas.microsoft.com/office/drawing/2014/main" id="{08B10CE8-A499-435B-B5FB-B3D38CE0D44A}"/>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96" name="テキスト ボックス 195">
          <a:extLst>
            <a:ext uri="{FF2B5EF4-FFF2-40B4-BE49-F238E27FC236}">
              <a16:creationId xmlns:a16="http://schemas.microsoft.com/office/drawing/2014/main" id="{001F3BDB-3382-47F1-9403-856A5B4E5491}"/>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7" name="直線コネクタ 196">
          <a:extLst>
            <a:ext uri="{FF2B5EF4-FFF2-40B4-BE49-F238E27FC236}">
              <a16:creationId xmlns:a16="http://schemas.microsoft.com/office/drawing/2014/main" id="{5DABE6A2-405A-4CD7-B4CB-2466927A74AB}"/>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8" name="テキスト ボックス 197">
          <a:extLst>
            <a:ext uri="{FF2B5EF4-FFF2-40B4-BE49-F238E27FC236}">
              <a16:creationId xmlns:a16="http://schemas.microsoft.com/office/drawing/2014/main" id="{75531347-B416-4561-8C60-44DAD45BD867}"/>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9" name="直線コネクタ 198">
          <a:extLst>
            <a:ext uri="{FF2B5EF4-FFF2-40B4-BE49-F238E27FC236}">
              <a16:creationId xmlns:a16="http://schemas.microsoft.com/office/drawing/2014/main" id="{EFB9FA93-1C28-42EA-8EBA-77771C4D974D}"/>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200" name="テキスト ボックス 199">
          <a:extLst>
            <a:ext uri="{FF2B5EF4-FFF2-40B4-BE49-F238E27FC236}">
              <a16:creationId xmlns:a16="http://schemas.microsoft.com/office/drawing/2014/main" id="{A7FDDF6F-C65C-4C41-BA41-8F3408B51C30}"/>
            </a:ext>
          </a:extLst>
        </xdr:cNvPr>
        <xdr:cNvSpPr txBox="1"/>
      </xdr:nvSpPr>
      <xdr:spPr>
        <a:xfrm>
          <a:off x="339725"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DF1335E1-73A7-43B2-8E66-3C0BF3CCFF9A}"/>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202" name="テキスト ボックス 201">
          <a:extLst>
            <a:ext uri="{FF2B5EF4-FFF2-40B4-BE49-F238E27FC236}">
              <a16:creationId xmlns:a16="http://schemas.microsoft.com/office/drawing/2014/main" id="{6CD9F0F8-1B89-48C6-AB14-4A5EE71689C7}"/>
            </a:ext>
          </a:extLst>
        </xdr:cNvPr>
        <xdr:cNvSpPr txBox="1"/>
      </xdr:nvSpPr>
      <xdr:spPr>
        <a:xfrm>
          <a:off x="387985" y="157041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ECE2EFEA-46EE-4E45-B9F8-F793B755C450}"/>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120650</xdr:rowOff>
    </xdr:from>
    <xdr:to>
      <xdr:col>24</xdr:col>
      <xdr:colOff>62865</xdr:colOff>
      <xdr:row>108</xdr:row>
      <xdr:rowOff>152400</xdr:rowOff>
    </xdr:to>
    <xdr:cxnSp macro="">
      <xdr:nvCxnSpPr>
        <xdr:cNvPr id="204" name="直線コネクタ 203">
          <a:extLst>
            <a:ext uri="{FF2B5EF4-FFF2-40B4-BE49-F238E27FC236}">
              <a16:creationId xmlns:a16="http://schemas.microsoft.com/office/drawing/2014/main" id="{C452CFF0-CBAC-4E5D-BF92-CA5A8BBF28E6}"/>
            </a:ext>
          </a:extLst>
        </xdr:cNvPr>
        <xdr:cNvCxnSpPr/>
      </xdr:nvCxnSpPr>
      <xdr:spPr>
        <a:xfrm flipV="1">
          <a:off x="4180840" y="1631632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8445"/>
    <xdr:sp macro="" textlink="">
      <xdr:nvSpPr>
        <xdr:cNvPr id="205" name="【市民会館】&#10;有形固定資産減価償却率最小値テキスト">
          <a:extLst>
            <a:ext uri="{FF2B5EF4-FFF2-40B4-BE49-F238E27FC236}">
              <a16:creationId xmlns:a16="http://schemas.microsoft.com/office/drawing/2014/main" id="{676D9D3B-58AB-458F-B6B4-92EB24FBA257}"/>
            </a:ext>
          </a:extLst>
        </xdr:cNvPr>
        <xdr:cNvSpPr txBox="1"/>
      </xdr:nvSpPr>
      <xdr:spPr>
        <a:xfrm>
          <a:off x="4219575" y="1764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6" name="直線コネクタ 205">
          <a:extLst>
            <a:ext uri="{FF2B5EF4-FFF2-40B4-BE49-F238E27FC236}">
              <a16:creationId xmlns:a16="http://schemas.microsoft.com/office/drawing/2014/main" id="{2BBF7787-EA8E-4BCA-B24D-771C2212C8E3}"/>
            </a:ext>
          </a:extLst>
        </xdr:cNvPr>
        <xdr:cNvCxnSpPr/>
      </xdr:nvCxnSpPr>
      <xdr:spPr>
        <a:xfrm>
          <a:off x="4105275"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66675</xdr:rowOff>
    </xdr:from>
    <xdr:ext cx="405130" cy="258445"/>
    <xdr:sp macro="" textlink="">
      <xdr:nvSpPr>
        <xdr:cNvPr id="207" name="【市民会館】&#10;有形固定資産減価償却率最大値テキスト">
          <a:extLst>
            <a:ext uri="{FF2B5EF4-FFF2-40B4-BE49-F238E27FC236}">
              <a16:creationId xmlns:a16="http://schemas.microsoft.com/office/drawing/2014/main" id="{E6254BA5-BDFE-48C0-A2C5-7DCE280AB369}"/>
            </a:ext>
          </a:extLst>
        </xdr:cNvPr>
        <xdr:cNvSpPr txBox="1"/>
      </xdr:nvSpPr>
      <xdr:spPr>
        <a:xfrm>
          <a:off x="4219575" y="16094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120650</xdr:rowOff>
    </xdr:from>
    <xdr:to>
      <xdr:col>24</xdr:col>
      <xdr:colOff>152400</xdr:colOff>
      <xdr:row>100</xdr:row>
      <xdr:rowOff>120650</xdr:rowOff>
    </xdr:to>
    <xdr:cxnSp macro="">
      <xdr:nvCxnSpPr>
        <xdr:cNvPr id="208" name="直線コネクタ 207">
          <a:extLst>
            <a:ext uri="{FF2B5EF4-FFF2-40B4-BE49-F238E27FC236}">
              <a16:creationId xmlns:a16="http://schemas.microsoft.com/office/drawing/2014/main" id="{90E57A53-4004-416B-A9F5-4CEEBCDD5E83}"/>
            </a:ext>
          </a:extLst>
        </xdr:cNvPr>
        <xdr:cNvCxnSpPr/>
      </xdr:nvCxnSpPr>
      <xdr:spPr>
        <a:xfrm>
          <a:off x="4105275" y="16316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36830</xdr:rowOff>
    </xdr:from>
    <xdr:ext cx="405130" cy="259080"/>
    <xdr:sp macro="" textlink="">
      <xdr:nvSpPr>
        <xdr:cNvPr id="209" name="【市民会館】&#10;有形固定資産減価償却率平均値テキスト">
          <a:extLst>
            <a:ext uri="{FF2B5EF4-FFF2-40B4-BE49-F238E27FC236}">
              <a16:creationId xmlns:a16="http://schemas.microsoft.com/office/drawing/2014/main" id="{6708CF72-D3A8-40B9-B030-DEAA28EB0DBC}"/>
            </a:ext>
          </a:extLst>
        </xdr:cNvPr>
        <xdr:cNvSpPr txBox="1"/>
      </xdr:nvSpPr>
      <xdr:spPr>
        <a:xfrm>
          <a:off x="4219575" y="1671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10" name="フローチャート: 判断 209">
          <a:extLst>
            <a:ext uri="{FF2B5EF4-FFF2-40B4-BE49-F238E27FC236}">
              <a16:creationId xmlns:a16="http://schemas.microsoft.com/office/drawing/2014/main" id="{5D6D203E-CAAA-4A00-ADB2-88A09DF97572}"/>
            </a:ext>
          </a:extLst>
        </xdr:cNvPr>
        <xdr:cNvSpPr/>
      </xdr:nvSpPr>
      <xdr:spPr>
        <a:xfrm>
          <a:off x="4124325"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211" name="フローチャート: 判断 210">
          <a:extLst>
            <a:ext uri="{FF2B5EF4-FFF2-40B4-BE49-F238E27FC236}">
              <a16:creationId xmlns:a16="http://schemas.microsoft.com/office/drawing/2014/main" id="{F706A855-AC86-4563-8A76-81854CEE8947}"/>
            </a:ext>
          </a:extLst>
        </xdr:cNvPr>
        <xdr:cNvSpPr/>
      </xdr:nvSpPr>
      <xdr:spPr>
        <a:xfrm>
          <a:off x="3381375" y="16827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124460</xdr:rowOff>
    </xdr:from>
    <xdr:to>
      <xdr:col>15</xdr:col>
      <xdr:colOff>101600</xdr:colOff>
      <xdr:row>104</xdr:row>
      <xdr:rowOff>54610</xdr:rowOff>
    </xdr:to>
    <xdr:sp macro="" textlink="">
      <xdr:nvSpPr>
        <xdr:cNvPr id="212" name="フローチャート: 判断 211">
          <a:extLst>
            <a:ext uri="{FF2B5EF4-FFF2-40B4-BE49-F238E27FC236}">
              <a16:creationId xmlns:a16="http://schemas.microsoft.com/office/drawing/2014/main" id="{2AFF59F8-69D3-442D-9E94-529649114F44}"/>
            </a:ext>
          </a:extLst>
        </xdr:cNvPr>
        <xdr:cNvSpPr/>
      </xdr:nvSpPr>
      <xdr:spPr>
        <a:xfrm>
          <a:off x="2571750" y="16799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213" name="フローチャート: 判断 212">
          <a:extLst>
            <a:ext uri="{FF2B5EF4-FFF2-40B4-BE49-F238E27FC236}">
              <a16:creationId xmlns:a16="http://schemas.microsoft.com/office/drawing/2014/main" id="{B06A2661-648B-4D5C-95AC-7C2DB90566B9}"/>
            </a:ext>
          </a:extLst>
        </xdr:cNvPr>
        <xdr:cNvSpPr/>
      </xdr:nvSpPr>
      <xdr:spPr>
        <a:xfrm>
          <a:off x="1781175" y="1682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97790</xdr:rowOff>
    </xdr:from>
    <xdr:to>
      <xdr:col>6</xdr:col>
      <xdr:colOff>38100</xdr:colOff>
      <xdr:row>104</xdr:row>
      <xdr:rowOff>27940</xdr:rowOff>
    </xdr:to>
    <xdr:sp macro="" textlink="">
      <xdr:nvSpPr>
        <xdr:cNvPr id="214" name="フローチャート: 判断 213">
          <a:extLst>
            <a:ext uri="{FF2B5EF4-FFF2-40B4-BE49-F238E27FC236}">
              <a16:creationId xmlns:a16="http://schemas.microsoft.com/office/drawing/2014/main" id="{87E2C92E-0701-4EA8-AA12-93E8EB5A5B65}"/>
            </a:ext>
          </a:extLst>
        </xdr:cNvPr>
        <xdr:cNvSpPr/>
      </xdr:nvSpPr>
      <xdr:spPr>
        <a:xfrm>
          <a:off x="981075" y="16776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5" name="テキスト ボックス 214">
          <a:extLst>
            <a:ext uri="{FF2B5EF4-FFF2-40B4-BE49-F238E27FC236}">
              <a16:creationId xmlns:a16="http://schemas.microsoft.com/office/drawing/2014/main" id="{A8EA7B02-25F1-4ECC-B55E-62A89FA8C58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6" name="テキスト ボックス 215">
          <a:extLst>
            <a:ext uri="{FF2B5EF4-FFF2-40B4-BE49-F238E27FC236}">
              <a16:creationId xmlns:a16="http://schemas.microsoft.com/office/drawing/2014/main" id="{1B19AB86-D0C0-4108-AB9B-AE13D56C5E91}"/>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17" name="テキスト ボックス 216">
          <a:extLst>
            <a:ext uri="{FF2B5EF4-FFF2-40B4-BE49-F238E27FC236}">
              <a16:creationId xmlns:a16="http://schemas.microsoft.com/office/drawing/2014/main" id="{418EA9D0-6C4C-4455-8B84-34D7CD7FD6B8}"/>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EC95AA36-60D5-4076-B4E9-57872E6CF4D3}"/>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446AE691-F4EF-4FB5-B116-3CEBB349DA74}"/>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59690</xdr:rowOff>
    </xdr:from>
    <xdr:to>
      <xdr:col>24</xdr:col>
      <xdr:colOff>114300</xdr:colOff>
      <xdr:row>107</xdr:row>
      <xdr:rowOff>161290</xdr:rowOff>
    </xdr:to>
    <xdr:sp macro="" textlink="">
      <xdr:nvSpPr>
        <xdr:cNvPr id="220" name="楕円 219">
          <a:extLst>
            <a:ext uri="{FF2B5EF4-FFF2-40B4-BE49-F238E27FC236}">
              <a16:creationId xmlns:a16="http://schemas.microsoft.com/office/drawing/2014/main" id="{456702AA-39EE-4BAF-9BDD-8F626CC7F5E6}"/>
            </a:ext>
          </a:extLst>
        </xdr:cNvPr>
        <xdr:cNvSpPr/>
      </xdr:nvSpPr>
      <xdr:spPr>
        <a:xfrm>
          <a:off x="4124325" y="17385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38100</xdr:rowOff>
    </xdr:from>
    <xdr:ext cx="405130" cy="259080"/>
    <xdr:sp macro="" textlink="">
      <xdr:nvSpPr>
        <xdr:cNvPr id="221" name="【市民会館】&#10;有形固定資産減価償却率該当値テキスト">
          <a:extLst>
            <a:ext uri="{FF2B5EF4-FFF2-40B4-BE49-F238E27FC236}">
              <a16:creationId xmlns:a16="http://schemas.microsoft.com/office/drawing/2014/main" id="{983D5AFE-B2D4-48F5-8C90-AA1AD43B2225}"/>
            </a:ext>
          </a:extLst>
        </xdr:cNvPr>
        <xdr:cNvSpPr txBox="1"/>
      </xdr:nvSpPr>
      <xdr:spPr>
        <a:xfrm>
          <a:off x="4219575" y="1736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23495</xdr:rowOff>
    </xdr:from>
    <xdr:to>
      <xdr:col>20</xdr:col>
      <xdr:colOff>38100</xdr:colOff>
      <xdr:row>107</xdr:row>
      <xdr:rowOff>125095</xdr:rowOff>
    </xdr:to>
    <xdr:sp macro="" textlink="">
      <xdr:nvSpPr>
        <xdr:cNvPr id="222" name="楕円 221">
          <a:extLst>
            <a:ext uri="{FF2B5EF4-FFF2-40B4-BE49-F238E27FC236}">
              <a16:creationId xmlns:a16="http://schemas.microsoft.com/office/drawing/2014/main" id="{A5C709C0-3661-43DE-9D95-8EF907D47AD9}"/>
            </a:ext>
          </a:extLst>
        </xdr:cNvPr>
        <xdr:cNvSpPr/>
      </xdr:nvSpPr>
      <xdr:spPr>
        <a:xfrm>
          <a:off x="3381375" y="17352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74930</xdr:rowOff>
    </xdr:from>
    <xdr:to>
      <xdr:col>24</xdr:col>
      <xdr:colOff>63500</xdr:colOff>
      <xdr:row>107</xdr:row>
      <xdr:rowOff>110490</xdr:rowOff>
    </xdr:to>
    <xdr:cxnSp macro="">
      <xdr:nvCxnSpPr>
        <xdr:cNvPr id="223" name="直線コネクタ 222">
          <a:extLst>
            <a:ext uri="{FF2B5EF4-FFF2-40B4-BE49-F238E27FC236}">
              <a16:creationId xmlns:a16="http://schemas.microsoft.com/office/drawing/2014/main" id="{75423D41-882B-4031-8215-7D1B2F52CE7C}"/>
            </a:ext>
          </a:extLst>
        </xdr:cNvPr>
        <xdr:cNvCxnSpPr/>
      </xdr:nvCxnSpPr>
      <xdr:spPr>
        <a:xfrm>
          <a:off x="3429000" y="1740090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158750</xdr:rowOff>
    </xdr:from>
    <xdr:to>
      <xdr:col>15</xdr:col>
      <xdr:colOff>101600</xdr:colOff>
      <xdr:row>107</xdr:row>
      <xdr:rowOff>88900</xdr:rowOff>
    </xdr:to>
    <xdr:sp macro="" textlink="">
      <xdr:nvSpPr>
        <xdr:cNvPr id="224" name="楕円 223">
          <a:extLst>
            <a:ext uri="{FF2B5EF4-FFF2-40B4-BE49-F238E27FC236}">
              <a16:creationId xmlns:a16="http://schemas.microsoft.com/office/drawing/2014/main" id="{2421DA3C-12D5-4897-9CAD-E763ED6F3385}"/>
            </a:ext>
          </a:extLst>
        </xdr:cNvPr>
        <xdr:cNvSpPr/>
      </xdr:nvSpPr>
      <xdr:spPr>
        <a:xfrm>
          <a:off x="2571750" y="17325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38100</xdr:rowOff>
    </xdr:from>
    <xdr:to>
      <xdr:col>19</xdr:col>
      <xdr:colOff>177800</xdr:colOff>
      <xdr:row>107</xdr:row>
      <xdr:rowOff>74930</xdr:rowOff>
    </xdr:to>
    <xdr:cxnSp macro="">
      <xdr:nvCxnSpPr>
        <xdr:cNvPr id="225" name="直線コネクタ 224">
          <a:extLst>
            <a:ext uri="{FF2B5EF4-FFF2-40B4-BE49-F238E27FC236}">
              <a16:creationId xmlns:a16="http://schemas.microsoft.com/office/drawing/2014/main" id="{E8E84F68-E35D-4F9F-8C3D-90D0164D405A}"/>
            </a:ext>
          </a:extLst>
        </xdr:cNvPr>
        <xdr:cNvCxnSpPr/>
      </xdr:nvCxnSpPr>
      <xdr:spPr>
        <a:xfrm>
          <a:off x="2619375" y="1736407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137795</xdr:rowOff>
    </xdr:from>
    <xdr:to>
      <xdr:col>10</xdr:col>
      <xdr:colOff>165100</xdr:colOff>
      <xdr:row>107</xdr:row>
      <xdr:rowOff>67945</xdr:rowOff>
    </xdr:to>
    <xdr:sp macro="" textlink="">
      <xdr:nvSpPr>
        <xdr:cNvPr id="226" name="楕円 225">
          <a:extLst>
            <a:ext uri="{FF2B5EF4-FFF2-40B4-BE49-F238E27FC236}">
              <a16:creationId xmlns:a16="http://schemas.microsoft.com/office/drawing/2014/main" id="{D4B27C20-9F4E-4753-968E-23AF77284D00}"/>
            </a:ext>
          </a:extLst>
        </xdr:cNvPr>
        <xdr:cNvSpPr/>
      </xdr:nvSpPr>
      <xdr:spPr>
        <a:xfrm>
          <a:off x="1781175" y="173050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17780</xdr:rowOff>
    </xdr:from>
    <xdr:to>
      <xdr:col>15</xdr:col>
      <xdr:colOff>50800</xdr:colOff>
      <xdr:row>107</xdr:row>
      <xdr:rowOff>38100</xdr:rowOff>
    </xdr:to>
    <xdr:cxnSp macro="">
      <xdr:nvCxnSpPr>
        <xdr:cNvPr id="227" name="直線コネクタ 226">
          <a:extLst>
            <a:ext uri="{FF2B5EF4-FFF2-40B4-BE49-F238E27FC236}">
              <a16:creationId xmlns:a16="http://schemas.microsoft.com/office/drawing/2014/main" id="{B0D58050-7896-4561-80B7-F4069DCFB4FE}"/>
            </a:ext>
          </a:extLst>
        </xdr:cNvPr>
        <xdr:cNvCxnSpPr/>
      </xdr:nvCxnSpPr>
      <xdr:spPr>
        <a:xfrm>
          <a:off x="1828800" y="17343755"/>
          <a:ext cx="7905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101600</xdr:rowOff>
    </xdr:from>
    <xdr:to>
      <xdr:col>6</xdr:col>
      <xdr:colOff>38100</xdr:colOff>
      <xdr:row>107</xdr:row>
      <xdr:rowOff>31750</xdr:rowOff>
    </xdr:to>
    <xdr:sp macro="" textlink="">
      <xdr:nvSpPr>
        <xdr:cNvPr id="228" name="楕円 227">
          <a:extLst>
            <a:ext uri="{FF2B5EF4-FFF2-40B4-BE49-F238E27FC236}">
              <a16:creationId xmlns:a16="http://schemas.microsoft.com/office/drawing/2014/main" id="{F0D911C6-886E-4353-AA3A-75E13496BD8B}"/>
            </a:ext>
          </a:extLst>
        </xdr:cNvPr>
        <xdr:cNvSpPr/>
      </xdr:nvSpPr>
      <xdr:spPr>
        <a:xfrm>
          <a:off x="981075" y="17268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152400</xdr:rowOff>
    </xdr:from>
    <xdr:to>
      <xdr:col>10</xdr:col>
      <xdr:colOff>114300</xdr:colOff>
      <xdr:row>107</xdr:row>
      <xdr:rowOff>17780</xdr:rowOff>
    </xdr:to>
    <xdr:cxnSp macro="">
      <xdr:nvCxnSpPr>
        <xdr:cNvPr id="229" name="直線コネクタ 228">
          <a:extLst>
            <a:ext uri="{FF2B5EF4-FFF2-40B4-BE49-F238E27FC236}">
              <a16:creationId xmlns:a16="http://schemas.microsoft.com/office/drawing/2014/main" id="{EE95AFD3-01D9-45E6-99DB-7E1ECC6664DE}"/>
            </a:ext>
          </a:extLst>
        </xdr:cNvPr>
        <xdr:cNvCxnSpPr/>
      </xdr:nvCxnSpPr>
      <xdr:spPr>
        <a:xfrm>
          <a:off x="1028700" y="1731645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95885</xdr:rowOff>
    </xdr:from>
    <xdr:ext cx="405130" cy="259080"/>
    <xdr:sp macro="" textlink="">
      <xdr:nvSpPr>
        <xdr:cNvPr id="230" name="n_1aveValue【市民会館】&#10;有形固定資産減価償却率">
          <a:extLst>
            <a:ext uri="{FF2B5EF4-FFF2-40B4-BE49-F238E27FC236}">
              <a16:creationId xmlns:a16="http://schemas.microsoft.com/office/drawing/2014/main" id="{F8A02B35-B829-441D-A6E5-8506B7CA4E89}"/>
            </a:ext>
          </a:extLst>
        </xdr:cNvPr>
        <xdr:cNvSpPr txBox="1"/>
      </xdr:nvSpPr>
      <xdr:spPr>
        <a:xfrm>
          <a:off x="3239135" y="1661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71120</xdr:rowOff>
    </xdr:from>
    <xdr:ext cx="404495" cy="259080"/>
    <xdr:sp macro="" textlink="">
      <xdr:nvSpPr>
        <xdr:cNvPr id="231" name="n_2aveValue【市民会館】&#10;有形固定資産減価償却率">
          <a:extLst>
            <a:ext uri="{FF2B5EF4-FFF2-40B4-BE49-F238E27FC236}">
              <a16:creationId xmlns:a16="http://schemas.microsoft.com/office/drawing/2014/main" id="{83D71E09-2F81-4C06-B695-57B131B1C7F4}"/>
            </a:ext>
          </a:extLst>
        </xdr:cNvPr>
        <xdr:cNvSpPr txBox="1"/>
      </xdr:nvSpPr>
      <xdr:spPr>
        <a:xfrm>
          <a:off x="2439035" y="1658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95885</xdr:rowOff>
    </xdr:from>
    <xdr:ext cx="404495" cy="259080"/>
    <xdr:sp macro="" textlink="">
      <xdr:nvSpPr>
        <xdr:cNvPr id="232" name="n_3aveValue【市民会館】&#10;有形固定資産減価償却率">
          <a:extLst>
            <a:ext uri="{FF2B5EF4-FFF2-40B4-BE49-F238E27FC236}">
              <a16:creationId xmlns:a16="http://schemas.microsoft.com/office/drawing/2014/main" id="{0926A55C-9C0C-47EB-811E-E94F4419EC86}"/>
            </a:ext>
          </a:extLst>
        </xdr:cNvPr>
        <xdr:cNvSpPr txBox="1"/>
      </xdr:nvSpPr>
      <xdr:spPr>
        <a:xfrm>
          <a:off x="1648460" y="16612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44450</xdr:rowOff>
    </xdr:from>
    <xdr:ext cx="404495" cy="259080"/>
    <xdr:sp macro="" textlink="">
      <xdr:nvSpPr>
        <xdr:cNvPr id="233" name="n_4aveValue【市民会館】&#10;有形固定資産減価償却率">
          <a:extLst>
            <a:ext uri="{FF2B5EF4-FFF2-40B4-BE49-F238E27FC236}">
              <a16:creationId xmlns:a16="http://schemas.microsoft.com/office/drawing/2014/main" id="{25191A97-653B-4EA0-A9AC-A5F5AEBA4141}"/>
            </a:ext>
          </a:extLst>
        </xdr:cNvPr>
        <xdr:cNvSpPr txBox="1"/>
      </xdr:nvSpPr>
      <xdr:spPr>
        <a:xfrm>
          <a:off x="848360" y="16563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116205</xdr:rowOff>
    </xdr:from>
    <xdr:ext cx="405130" cy="259080"/>
    <xdr:sp macro="" textlink="">
      <xdr:nvSpPr>
        <xdr:cNvPr id="234" name="n_1mainValue【市民会館】&#10;有形固定資産減価償却率">
          <a:extLst>
            <a:ext uri="{FF2B5EF4-FFF2-40B4-BE49-F238E27FC236}">
              <a16:creationId xmlns:a16="http://schemas.microsoft.com/office/drawing/2014/main" id="{69FD2894-A39A-4050-904A-5900BBC8A354}"/>
            </a:ext>
          </a:extLst>
        </xdr:cNvPr>
        <xdr:cNvSpPr txBox="1"/>
      </xdr:nvSpPr>
      <xdr:spPr>
        <a:xfrm>
          <a:off x="3239135" y="17442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80010</xdr:rowOff>
    </xdr:from>
    <xdr:ext cx="404495" cy="259080"/>
    <xdr:sp macro="" textlink="">
      <xdr:nvSpPr>
        <xdr:cNvPr id="235" name="n_2mainValue【市民会館】&#10;有形固定資産減価償却率">
          <a:extLst>
            <a:ext uri="{FF2B5EF4-FFF2-40B4-BE49-F238E27FC236}">
              <a16:creationId xmlns:a16="http://schemas.microsoft.com/office/drawing/2014/main" id="{C6AF74AE-1003-4290-BAA4-F80E563387C6}"/>
            </a:ext>
          </a:extLst>
        </xdr:cNvPr>
        <xdr:cNvSpPr txBox="1"/>
      </xdr:nvSpPr>
      <xdr:spPr>
        <a:xfrm>
          <a:off x="2439035" y="17409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59055</xdr:rowOff>
    </xdr:from>
    <xdr:ext cx="404495" cy="259080"/>
    <xdr:sp macro="" textlink="">
      <xdr:nvSpPr>
        <xdr:cNvPr id="236" name="n_3mainValue【市民会館】&#10;有形固定資産減価償却率">
          <a:extLst>
            <a:ext uri="{FF2B5EF4-FFF2-40B4-BE49-F238E27FC236}">
              <a16:creationId xmlns:a16="http://schemas.microsoft.com/office/drawing/2014/main" id="{A9BD4B28-C8B0-4B1D-B203-4F74290A1EB6}"/>
            </a:ext>
          </a:extLst>
        </xdr:cNvPr>
        <xdr:cNvSpPr txBox="1"/>
      </xdr:nvSpPr>
      <xdr:spPr>
        <a:xfrm>
          <a:off x="1648460" y="1738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22860</xdr:rowOff>
    </xdr:from>
    <xdr:ext cx="404495" cy="259080"/>
    <xdr:sp macro="" textlink="">
      <xdr:nvSpPr>
        <xdr:cNvPr id="237" name="n_4mainValue【市民会館】&#10;有形固定資産減価償却率">
          <a:extLst>
            <a:ext uri="{FF2B5EF4-FFF2-40B4-BE49-F238E27FC236}">
              <a16:creationId xmlns:a16="http://schemas.microsoft.com/office/drawing/2014/main" id="{40DD0BA3-A1FE-4AC5-AF85-D2D7B64169BE}"/>
            </a:ext>
          </a:extLst>
        </xdr:cNvPr>
        <xdr:cNvSpPr txBox="1"/>
      </xdr:nvSpPr>
      <xdr:spPr>
        <a:xfrm>
          <a:off x="848360" y="1735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3015C37A-CEA6-4C9D-9C9E-F359D6B5D9D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EA5761E6-383A-41C2-9A76-08D59988D2A8}"/>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93F7EE14-8997-4E3B-B1EC-A394C9170264}"/>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AEB52ECB-042C-4AF2-A9EA-9127920CBE7A}"/>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5A0D12B5-53CE-465B-AB5D-A6C0DB07D20A}"/>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13EA1DAF-9DA8-4F61-89A3-A0EDE91CFA75}"/>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35263570-7570-4F49-8B44-F82407E8D842}"/>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38C871AE-82A9-4C66-A966-3C0D28875F6C}"/>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246" name="テキスト ボックス 245">
          <a:extLst>
            <a:ext uri="{FF2B5EF4-FFF2-40B4-BE49-F238E27FC236}">
              <a16:creationId xmlns:a16="http://schemas.microsoft.com/office/drawing/2014/main" id="{B224B54C-EB63-4676-BBC6-9FEB27B94043}"/>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1251DB1D-3F00-48B6-B9B8-615D9DAE2F49}"/>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4770F12D-0765-4EAF-95B4-0B7EBA33C2E7}"/>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249" name="テキスト ボックス 248">
          <a:extLst>
            <a:ext uri="{FF2B5EF4-FFF2-40B4-BE49-F238E27FC236}">
              <a16:creationId xmlns:a16="http://schemas.microsoft.com/office/drawing/2014/main" id="{D16AE2D8-96ED-4F46-9066-B42DBCBCE2B3}"/>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BEF4A7A3-E918-48F3-A626-572B66DAAFCF}"/>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251" name="テキスト ボックス 250">
          <a:extLst>
            <a:ext uri="{FF2B5EF4-FFF2-40B4-BE49-F238E27FC236}">
              <a16:creationId xmlns:a16="http://schemas.microsoft.com/office/drawing/2014/main" id="{7077B5D6-ED09-4986-85E2-D35C2C599B26}"/>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310F5876-6996-4EF2-86F0-55977C5EAA9F}"/>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253" name="テキスト ボックス 252">
          <a:extLst>
            <a:ext uri="{FF2B5EF4-FFF2-40B4-BE49-F238E27FC236}">
              <a16:creationId xmlns:a16="http://schemas.microsoft.com/office/drawing/2014/main" id="{1B47DB41-F5CE-4C98-A49A-CF28FFE3C3B9}"/>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B6536734-7D9A-40E2-8112-779929C28382}"/>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255" name="テキスト ボックス 254">
          <a:extLst>
            <a:ext uri="{FF2B5EF4-FFF2-40B4-BE49-F238E27FC236}">
              <a16:creationId xmlns:a16="http://schemas.microsoft.com/office/drawing/2014/main" id="{CBE2CEF1-28BB-4041-8685-80A08A7438BC}"/>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D0412579-DA61-4528-BDE7-F2DA0663B894}"/>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257" name="テキスト ボックス 256">
          <a:extLst>
            <a:ext uri="{FF2B5EF4-FFF2-40B4-BE49-F238E27FC236}">
              <a16:creationId xmlns:a16="http://schemas.microsoft.com/office/drawing/2014/main" id="{8E711530-F77E-4920-902D-388EE5B06F95}"/>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1B83C2AE-9B6B-436B-ADEE-4FAD8B1702E5}"/>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259" name="テキスト ボックス 258">
          <a:extLst>
            <a:ext uri="{FF2B5EF4-FFF2-40B4-BE49-F238E27FC236}">
              <a16:creationId xmlns:a16="http://schemas.microsoft.com/office/drawing/2014/main" id="{B6563E46-CF95-4BF5-8A06-DE1BA76450EC}"/>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52E4A2FB-3929-4587-8D56-73F6B5F820CA}"/>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110490</xdr:rowOff>
    </xdr:to>
    <xdr:cxnSp macro="">
      <xdr:nvCxnSpPr>
        <xdr:cNvPr id="261" name="直線コネクタ 260">
          <a:extLst>
            <a:ext uri="{FF2B5EF4-FFF2-40B4-BE49-F238E27FC236}">
              <a16:creationId xmlns:a16="http://schemas.microsoft.com/office/drawing/2014/main" id="{D1E6F213-0675-43B5-B4D3-E2245CB9E774}"/>
            </a:ext>
          </a:extLst>
        </xdr:cNvPr>
        <xdr:cNvCxnSpPr/>
      </xdr:nvCxnSpPr>
      <xdr:spPr>
        <a:xfrm flipV="1">
          <a:off x="9429115" y="1635633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114300</xdr:rowOff>
    </xdr:from>
    <xdr:ext cx="469900" cy="259080"/>
    <xdr:sp macro="" textlink="">
      <xdr:nvSpPr>
        <xdr:cNvPr id="262" name="【市民会館】&#10;一人当たり面積最小値テキスト">
          <a:extLst>
            <a:ext uri="{FF2B5EF4-FFF2-40B4-BE49-F238E27FC236}">
              <a16:creationId xmlns:a16="http://schemas.microsoft.com/office/drawing/2014/main" id="{56A0D48B-AB40-42A0-A88F-780D46E4F166}"/>
            </a:ext>
          </a:extLst>
        </xdr:cNvPr>
        <xdr:cNvSpPr txBox="1"/>
      </xdr:nvSpPr>
      <xdr:spPr>
        <a:xfrm>
          <a:off x="9467850" y="1760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110490</xdr:rowOff>
    </xdr:from>
    <xdr:to>
      <xdr:col>55</xdr:col>
      <xdr:colOff>88900</xdr:colOff>
      <xdr:row>108</xdr:row>
      <xdr:rowOff>110490</xdr:rowOff>
    </xdr:to>
    <xdr:cxnSp macro="">
      <xdr:nvCxnSpPr>
        <xdr:cNvPr id="263" name="直線コネクタ 262">
          <a:extLst>
            <a:ext uri="{FF2B5EF4-FFF2-40B4-BE49-F238E27FC236}">
              <a16:creationId xmlns:a16="http://schemas.microsoft.com/office/drawing/2014/main" id="{5CBA86CB-1C7D-4A3F-84A5-0FDCD96A859C}"/>
            </a:ext>
          </a:extLst>
        </xdr:cNvPr>
        <xdr:cNvCxnSpPr/>
      </xdr:nvCxnSpPr>
      <xdr:spPr>
        <a:xfrm>
          <a:off x="9363075" y="175952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120650</xdr:rowOff>
    </xdr:from>
    <xdr:ext cx="469900" cy="258445"/>
    <xdr:sp macro="" textlink="">
      <xdr:nvSpPr>
        <xdr:cNvPr id="264" name="【市民会館】&#10;一人当たり面積最大値テキスト">
          <a:extLst>
            <a:ext uri="{FF2B5EF4-FFF2-40B4-BE49-F238E27FC236}">
              <a16:creationId xmlns:a16="http://schemas.microsoft.com/office/drawing/2014/main" id="{45245781-22E3-4FF6-9C0F-E3FEDED1D19D}"/>
            </a:ext>
          </a:extLst>
        </xdr:cNvPr>
        <xdr:cNvSpPr txBox="1"/>
      </xdr:nvSpPr>
      <xdr:spPr>
        <a:xfrm>
          <a:off x="9467850" y="16154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265" name="直線コネクタ 264">
          <a:extLst>
            <a:ext uri="{FF2B5EF4-FFF2-40B4-BE49-F238E27FC236}">
              <a16:creationId xmlns:a16="http://schemas.microsoft.com/office/drawing/2014/main" id="{8D76B482-FE6F-4E7C-81B0-FDC1481C3159}"/>
            </a:ext>
          </a:extLst>
        </xdr:cNvPr>
        <xdr:cNvCxnSpPr/>
      </xdr:nvCxnSpPr>
      <xdr:spPr>
        <a:xfrm>
          <a:off x="9363075" y="163563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123825</xdr:rowOff>
    </xdr:from>
    <xdr:ext cx="469900" cy="258445"/>
    <xdr:sp macro="" textlink="">
      <xdr:nvSpPr>
        <xdr:cNvPr id="266" name="【市民会館】&#10;一人当たり面積平均値テキスト">
          <a:extLst>
            <a:ext uri="{FF2B5EF4-FFF2-40B4-BE49-F238E27FC236}">
              <a16:creationId xmlns:a16="http://schemas.microsoft.com/office/drawing/2014/main" id="{1DE7C1E3-38AD-4FDA-BBB6-D412492195A0}"/>
            </a:ext>
          </a:extLst>
        </xdr:cNvPr>
        <xdr:cNvSpPr txBox="1"/>
      </xdr:nvSpPr>
      <xdr:spPr>
        <a:xfrm>
          <a:off x="9467850" y="17122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145415</xdr:rowOff>
    </xdr:from>
    <xdr:to>
      <xdr:col>55</xdr:col>
      <xdr:colOff>50800</xdr:colOff>
      <xdr:row>106</xdr:row>
      <xdr:rowOff>75565</xdr:rowOff>
    </xdr:to>
    <xdr:sp macro="" textlink="">
      <xdr:nvSpPr>
        <xdr:cNvPr id="267" name="フローチャート: 判断 266">
          <a:extLst>
            <a:ext uri="{FF2B5EF4-FFF2-40B4-BE49-F238E27FC236}">
              <a16:creationId xmlns:a16="http://schemas.microsoft.com/office/drawing/2014/main" id="{A0D3CAD0-6C2A-4845-A9FD-91FC328DC5A0}"/>
            </a:ext>
          </a:extLst>
        </xdr:cNvPr>
        <xdr:cNvSpPr/>
      </xdr:nvSpPr>
      <xdr:spPr>
        <a:xfrm>
          <a:off x="9401175" y="171443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268" name="フローチャート: 判断 267">
          <a:extLst>
            <a:ext uri="{FF2B5EF4-FFF2-40B4-BE49-F238E27FC236}">
              <a16:creationId xmlns:a16="http://schemas.microsoft.com/office/drawing/2014/main" id="{F702337E-D279-4515-B29F-78E1DDD4625D}"/>
            </a:ext>
          </a:extLst>
        </xdr:cNvPr>
        <xdr:cNvSpPr/>
      </xdr:nvSpPr>
      <xdr:spPr>
        <a:xfrm>
          <a:off x="8639175" y="17151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269" name="フローチャート: 判断 268">
          <a:extLst>
            <a:ext uri="{FF2B5EF4-FFF2-40B4-BE49-F238E27FC236}">
              <a16:creationId xmlns:a16="http://schemas.microsoft.com/office/drawing/2014/main" id="{20DB8AAE-26F1-4946-85AE-FB8165697D0E}"/>
            </a:ext>
          </a:extLst>
        </xdr:cNvPr>
        <xdr:cNvSpPr/>
      </xdr:nvSpPr>
      <xdr:spPr>
        <a:xfrm>
          <a:off x="7839075" y="17142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270" name="フローチャート: 判断 269">
          <a:extLst>
            <a:ext uri="{FF2B5EF4-FFF2-40B4-BE49-F238E27FC236}">
              <a16:creationId xmlns:a16="http://schemas.microsoft.com/office/drawing/2014/main" id="{3AA5D0B9-29FA-458C-B945-05B85E565083}"/>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57785</xdr:rowOff>
    </xdr:from>
    <xdr:to>
      <xdr:col>36</xdr:col>
      <xdr:colOff>165100</xdr:colOff>
      <xdr:row>105</xdr:row>
      <xdr:rowOff>159385</xdr:rowOff>
    </xdr:to>
    <xdr:sp macro="" textlink="">
      <xdr:nvSpPr>
        <xdr:cNvPr id="271" name="フローチャート: 判断 270">
          <a:extLst>
            <a:ext uri="{FF2B5EF4-FFF2-40B4-BE49-F238E27FC236}">
              <a16:creationId xmlns:a16="http://schemas.microsoft.com/office/drawing/2014/main" id="{891824A7-03B5-402D-B096-E0820AA1B5F6}"/>
            </a:ext>
          </a:extLst>
        </xdr:cNvPr>
        <xdr:cNvSpPr/>
      </xdr:nvSpPr>
      <xdr:spPr>
        <a:xfrm>
          <a:off x="6238875" y="170599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2" name="テキスト ボックス 271">
          <a:extLst>
            <a:ext uri="{FF2B5EF4-FFF2-40B4-BE49-F238E27FC236}">
              <a16:creationId xmlns:a16="http://schemas.microsoft.com/office/drawing/2014/main" id="{9A361679-A742-4DB7-9481-2F023A25CE7A}"/>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3" name="テキスト ボックス 272">
          <a:extLst>
            <a:ext uri="{FF2B5EF4-FFF2-40B4-BE49-F238E27FC236}">
              <a16:creationId xmlns:a16="http://schemas.microsoft.com/office/drawing/2014/main" id="{264EF2FA-C179-4366-BDB6-FDD6FA6C4968}"/>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4" name="テキスト ボックス 273">
          <a:extLst>
            <a:ext uri="{FF2B5EF4-FFF2-40B4-BE49-F238E27FC236}">
              <a16:creationId xmlns:a16="http://schemas.microsoft.com/office/drawing/2014/main" id="{5560B024-AB4C-4EF2-BA39-22FBA92C6123}"/>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5" name="テキスト ボックス 274">
          <a:extLst>
            <a:ext uri="{FF2B5EF4-FFF2-40B4-BE49-F238E27FC236}">
              <a16:creationId xmlns:a16="http://schemas.microsoft.com/office/drawing/2014/main" id="{AC53C43F-0682-4467-A27C-F52F904C9116}"/>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F5071EDE-2948-457B-8AE9-17489D364A0F}"/>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277" name="楕円 276">
          <a:extLst>
            <a:ext uri="{FF2B5EF4-FFF2-40B4-BE49-F238E27FC236}">
              <a16:creationId xmlns:a16="http://schemas.microsoft.com/office/drawing/2014/main" id="{EC93F357-A21D-4B1A-B982-7044EF8E04AF}"/>
            </a:ext>
          </a:extLst>
        </xdr:cNvPr>
        <xdr:cNvSpPr/>
      </xdr:nvSpPr>
      <xdr:spPr>
        <a:xfrm>
          <a:off x="9401175" y="170033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17780</xdr:rowOff>
    </xdr:from>
    <xdr:ext cx="469900" cy="258445"/>
    <xdr:sp macro="" textlink="">
      <xdr:nvSpPr>
        <xdr:cNvPr id="278" name="【市民会館】&#10;一人当たり面積該当値テキスト">
          <a:extLst>
            <a:ext uri="{FF2B5EF4-FFF2-40B4-BE49-F238E27FC236}">
              <a16:creationId xmlns:a16="http://schemas.microsoft.com/office/drawing/2014/main" id="{65D7E4DD-DE1B-4264-AB88-649C7C223BF8}"/>
            </a:ext>
          </a:extLst>
        </xdr:cNvPr>
        <xdr:cNvSpPr txBox="1"/>
      </xdr:nvSpPr>
      <xdr:spPr>
        <a:xfrm>
          <a:off x="9467850" y="16857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10160</xdr:rowOff>
    </xdr:from>
    <xdr:to>
      <xdr:col>50</xdr:col>
      <xdr:colOff>165100</xdr:colOff>
      <xdr:row>105</xdr:row>
      <xdr:rowOff>111760</xdr:rowOff>
    </xdr:to>
    <xdr:sp macro="" textlink="">
      <xdr:nvSpPr>
        <xdr:cNvPr id="279" name="楕円 278">
          <a:extLst>
            <a:ext uri="{FF2B5EF4-FFF2-40B4-BE49-F238E27FC236}">
              <a16:creationId xmlns:a16="http://schemas.microsoft.com/office/drawing/2014/main" id="{FC8C2FD6-9BC5-4397-A79F-F14FB30D6823}"/>
            </a:ext>
          </a:extLst>
        </xdr:cNvPr>
        <xdr:cNvSpPr/>
      </xdr:nvSpPr>
      <xdr:spPr>
        <a:xfrm>
          <a:off x="8639175" y="17009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60960</xdr:rowOff>
    </xdr:to>
    <xdr:cxnSp macro="">
      <xdr:nvCxnSpPr>
        <xdr:cNvPr id="280" name="直線コネクタ 279">
          <a:extLst>
            <a:ext uri="{FF2B5EF4-FFF2-40B4-BE49-F238E27FC236}">
              <a16:creationId xmlns:a16="http://schemas.microsoft.com/office/drawing/2014/main" id="{B3B619CC-0641-4E12-B442-3546CDE4B7AA}"/>
            </a:ext>
          </a:extLst>
        </xdr:cNvPr>
        <xdr:cNvCxnSpPr/>
      </xdr:nvCxnSpPr>
      <xdr:spPr>
        <a:xfrm flipV="1">
          <a:off x="8686800" y="17051020"/>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23495</xdr:rowOff>
    </xdr:from>
    <xdr:to>
      <xdr:col>46</xdr:col>
      <xdr:colOff>38100</xdr:colOff>
      <xdr:row>105</xdr:row>
      <xdr:rowOff>125095</xdr:rowOff>
    </xdr:to>
    <xdr:sp macro="" textlink="">
      <xdr:nvSpPr>
        <xdr:cNvPr id="281" name="楕円 280">
          <a:extLst>
            <a:ext uri="{FF2B5EF4-FFF2-40B4-BE49-F238E27FC236}">
              <a16:creationId xmlns:a16="http://schemas.microsoft.com/office/drawing/2014/main" id="{34A3AE0B-2393-49C9-8A9B-A73D807273E7}"/>
            </a:ext>
          </a:extLst>
        </xdr:cNvPr>
        <xdr:cNvSpPr/>
      </xdr:nvSpPr>
      <xdr:spPr>
        <a:xfrm>
          <a:off x="7839075" y="17028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60960</xdr:rowOff>
    </xdr:from>
    <xdr:to>
      <xdr:col>50</xdr:col>
      <xdr:colOff>114300</xdr:colOff>
      <xdr:row>105</xdr:row>
      <xdr:rowOff>74930</xdr:rowOff>
    </xdr:to>
    <xdr:cxnSp macro="">
      <xdr:nvCxnSpPr>
        <xdr:cNvPr id="282" name="直線コネクタ 281">
          <a:extLst>
            <a:ext uri="{FF2B5EF4-FFF2-40B4-BE49-F238E27FC236}">
              <a16:creationId xmlns:a16="http://schemas.microsoft.com/office/drawing/2014/main" id="{67699F87-C8D9-486A-B1EB-C1237B4EF37A}"/>
            </a:ext>
          </a:extLst>
        </xdr:cNvPr>
        <xdr:cNvCxnSpPr/>
      </xdr:nvCxnSpPr>
      <xdr:spPr>
        <a:xfrm flipV="1">
          <a:off x="7886700" y="1706626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283" name="楕円 282">
          <a:extLst>
            <a:ext uri="{FF2B5EF4-FFF2-40B4-BE49-F238E27FC236}">
              <a16:creationId xmlns:a16="http://schemas.microsoft.com/office/drawing/2014/main" id="{1A2F494D-6602-43D9-89EA-61FBC9A12E60}"/>
            </a:ext>
          </a:extLst>
        </xdr:cNvPr>
        <xdr:cNvSpPr/>
      </xdr:nvSpPr>
      <xdr:spPr>
        <a:xfrm>
          <a:off x="70294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74930</xdr:rowOff>
    </xdr:from>
    <xdr:to>
      <xdr:col>45</xdr:col>
      <xdr:colOff>177800</xdr:colOff>
      <xdr:row>105</xdr:row>
      <xdr:rowOff>87630</xdr:rowOff>
    </xdr:to>
    <xdr:cxnSp macro="">
      <xdr:nvCxnSpPr>
        <xdr:cNvPr id="284" name="直線コネクタ 283">
          <a:extLst>
            <a:ext uri="{FF2B5EF4-FFF2-40B4-BE49-F238E27FC236}">
              <a16:creationId xmlns:a16="http://schemas.microsoft.com/office/drawing/2014/main" id="{E3545F4A-29F5-4A2D-8781-727C932E21E4}"/>
            </a:ext>
          </a:extLst>
        </xdr:cNvPr>
        <xdr:cNvCxnSpPr/>
      </xdr:nvCxnSpPr>
      <xdr:spPr>
        <a:xfrm flipV="1">
          <a:off x="7077075" y="170770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48260</xdr:rowOff>
    </xdr:from>
    <xdr:to>
      <xdr:col>36</xdr:col>
      <xdr:colOff>165100</xdr:colOff>
      <xdr:row>105</xdr:row>
      <xdr:rowOff>149860</xdr:rowOff>
    </xdr:to>
    <xdr:sp macro="" textlink="">
      <xdr:nvSpPr>
        <xdr:cNvPr id="285" name="楕円 284">
          <a:extLst>
            <a:ext uri="{FF2B5EF4-FFF2-40B4-BE49-F238E27FC236}">
              <a16:creationId xmlns:a16="http://schemas.microsoft.com/office/drawing/2014/main" id="{3DD76B64-31CF-4ABB-8641-338E938A231C}"/>
            </a:ext>
          </a:extLst>
        </xdr:cNvPr>
        <xdr:cNvSpPr/>
      </xdr:nvSpPr>
      <xdr:spPr>
        <a:xfrm>
          <a:off x="6238875" y="170472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99060</xdr:rowOff>
    </xdr:to>
    <xdr:cxnSp macro="">
      <xdr:nvCxnSpPr>
        <xdr:cNvPr id="286" name="直線コネクタ 285">
          <a:extLst>
            <a:ext uri="{FF2B5EF4-FFF2-40B4-BE49-F238E27FC236}">
              <a16:creationId xmlns:a16="http://schemas.microsoft.com/office/drawing/2014/main" id="{22427361-CBC4-46BA-8411-8A50E222E014}"/>
            </a:ext>
          </a:extLst>
        </xdr:cNvPr>
        <xdr:cNvCxnSpPr/>
      </xdr:nvCxnSpPr>
      <xdr:spPr>
        <a:xfrm flipV="1">
          <a:off x="6286500" y="1708658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70485</xdr:rowOff>
    </xdr:from>
    <xdr:ext cx="469900" cy="259080"/>
    <xdr:sp macro="" textlink="">
      <xdr:nvSpPr>
        <xdr:cNvPr id="287" name="n_1aveValue【市民会館】&#10;一人当たり面積">
          <a:extLst>
            <a:ext uri="{FF2B5EF4-FFF2-40B4-BE49-F238E27FC236}">
              <a16:creationId xmlns:a16="http://schemas.microsoft.com/office/drawing/2014/main" id="{1B15FE7E-4E39-4283-8A5E-F9FF36AB2741}"/>
            </a:ext>
          </a:extLst>
        </xdr:cNvPr>
        <xdr:cNvSpPr txBox="1"/>
      </xdr:nvSpPr>
      <xdr:spPr>
        <a:xfrm>
          <a:off x="8458200" y="1723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9265" cy="258445"/>
    <xdr:sp macro="" textlink="">
      <xdr:nvSpPr>
        <xdr:cNvPr id="288" name="n_2aveValue【市民会館】&#10;一人当たり面積">
          <a:extLst>
            <a:ext uri="{FF2B5EF4-FFF2-40B4-BE49-F238E27FC236}">
              <a16:creationId xmlns:a16="http://schemas.microsoft.com/office/drawing/2014/main" id="{6F510F18-2FFE-4A9A-B667-6687A9BA01CF}"/>
            </a:ext>
          </a:extLst>
        </xdr:cNvPr>
        <xdr:cNvSpPr txBox="1"/>
      </xdr:nvSpPr>
      <xdr:spPr>
        <a:xfrm>
          <a:off x="7677150" y="1723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3810</xdr:rowOff>
    </xdr:from>
    <xdr:ext cx="469265" cy="259080"/>
    <xdr:sp macro="" textlink="">
      <xdr:nvSpPr>
        <xdr:cNvPr id="289" name="n_3aveValue【市民会館】&#10;一人当たり面積">
          <a:extLst>
            <a:ext uri="{FF2B5EF4-FFF2-40B4-BE49-F238E27FC236}">
              <a16:creationId xmlns:a16="http://schemas.microsoft.com/office/drawing/2014/main" id="{C20D028B-21B7-431A-89EC-B7DABABFCA89}"/>
            </a:ext>
          </a:extLst>
        </xdr:cNvPr>
        <xdr:cNvSpPr txBox="1"/>
      </xdr:nvSpPr>
      <xdr:spPr>
        <a:xfrm>
          <a:off x="6867525" y="17171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150495</xdr:rowOff>
    </xdr:from>
    <xdr:ext cx="469265" cy="259080"/>
    <xdr:sp macro="" textlink="">
      <xdr:nvSpPr>
        <xdr:cNvPr id="290" name="n_4aveValue【市民会館】&#10;一人当たり面積">
          <a:extLst>
            <a:ext uri="{FF2B5EF4-FFF2-40B4-BE49-F238E27FC236}">
              <a16:creationId xmlns:a16="http://schemas.microsoft.com/office/drawing/2014/main" id="{A28D7B74-FE78-4625-8BC6-AAE8BE957D17}"/>
            </a:ext>
          </a:extLst>
        </xdr:cNvPr>
        <xdr:cNvSpPr txBox="1"/>
      </xdr:nvSpPr>
      <xdr:spPr>
        <a:xfrm>
          <a:off x="6067425" y="1715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128270</xdr:rowOff>
    </xdr:from>
    <xdr:ext cx="469900" cy="259080"/>
    <xdr:sp macro="" textlink="">
      <xdr:nvSpPr>
        <xdr:cNvPr id="291" name="n_1mainValue【市民会館】&#10;一人当たり面積">
          <a:extLst>
            <a:ext uri="{FF2B5EF4-FFF2-40B4-BE49-F238E27FC236}">
              <a16:creationId xmlns:a16="http://schemas.microsoft.com/office/drawing/2014/main" id="{B4E94E3E-8652-4451-8769-39F28F089FE9}"/>
            </a:ext>
          </a:extLst>
        </xdr:cNvPr>
        <xdr:cNvSpPr txBox="1"/>
      </xdr:nvSpPr>
      <xdr:spPr>
        <a:xfrm>
          <a:off x="8458200" y="1680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141605</xdr:rowOff>
    </xdr:from>
    <xdr:ext cx="469265" cy="259080"/>
    <xdr:sp macro="" textlink="">
      <xdr:nvSpPr>
        <xdr:cNvPr id="292" name="n_2mainValue【市民会館】&#10;一人当たり面積">
          <a:extLst>
            <a:ext uri="{FF2B5EF4-FFF2-40B4-BE49-F238E27FC236}">
              <a16:creationId xmlns:a16="http://schemas.microsoft.com/office/drawing/2014/main" id="{DC0697C8-B48B-475C-A553-26E29A3F9291}"/>
            </a:ext>
          </a:extLst>
        </xdr:cNvPr>
        <xdr:cNvSpPr txBox="1"/>
      </xdr:nvSpPr>
      <xdr:spPr>
        <a:xfrm>
          <a:off x="7677150" y="16823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154940</xdr:rowOff>
    </xdr:from>
    <xdr:ext cx="469265" cy="258445"/>
    <xdr:sp macro="" textlink="">
      <xdr:nvSpPr>
        <xdr:cNvPr id="293" name="n_3mainValue【市民会館】&#10;一人当たり面積">
          <a:extLst>
            <a:ext uri="{FF2B5EF4-FFF2-40B4-BE49-F238E27FC236}">
              <a16:creationId xmlns:a16="http://schemas.microsoft.com/office/drawing/2014/main" id="{8C33E885-A1BE-48AF-B903-4446649DF5E8}"/>
            </a:ext>
          </a:extLst>
        </xdr:cNvPr>
        <xdr:cNvSpPr txBox="1"/>
      </xdr:nvSpPr>
      <xdr:spPr>
        <a:xfrm>
          <a:off x="6867525" y="16833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166370</xdr:rowOff>
    </xdr:from>
    <xdr:ext cx="469265" cy="258445"/>
    <xdr:sp macro="" textlink="">
      <xdr:nvSpPr>
        <xdr:cNvPr id="294" name="n_4mainValue【市民会館】&#10;一人当たり面積">
          <a:extLst>
            <a:ext uri="{FF2B5EF4-FFF2-40B4-BE49-F238E27FC236}">
              <a16:creationId xmlns:a16="http://schemas.microsoft.com/office/drawing/2014/main" id="{E826F4E1-B717-4B09-BC75-AA5377D81EB8}"/>
            </a:ext>
          </a:extLst>
        </xdr:cNvPr>
        <xdr:cNvSpPr txBox="1"/>
      </xdr:nvSpPr>
      <xdr:spPr>
        <a:xfrm>
          <a:off x="6067425" y="1684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BF69446-6BBF-458B-9890-FD20D7F9168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F5413806-E04D-4CE2-A1D2-BDB77C90A8A3}"/>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7034085-4AB6-4918-A445-2C5CDE766C2A}"/>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3DA9895-614E-46DE-B5DE-6F35F31D61A8}"/>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7B7B432-BA11-4D42-82B1-9F147EB563E7}"/>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14B301F3-8D40-4C9F-9C6D-A95F9568A86D}"/>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EB0DDF51-2C99-4A19-BE63-A2677F392FCA}"/>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358ABD0-F04B-4661-B42B-8291D0478720}"/>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3" name="テキスト ボックス 302">
          <a:extLst>
            <a:ext uri="{FF2B5EF4-FFF2-40B4-BE49-F238E27FC236}">
              <a16:creationId xmlns:a16="http://schemas.microsoft.com/office/drawing/2014/main" id="{93CC5E44-FEA4-41F9-AD60-FF6565A4464D}"/>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B93D1EAD-204E-42F9-8C4F-562250F606AE}"/>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05" name="テキスト ボックス 304">
          <a:extLst>
            <a:ext uri="{FF2B5EF4-FFF2-40B4-BE49-F238E27FC236}">
              <a16:creationId xmlns:a16="http://schemas.microsoft.com/office/drawing/2014/main" id="{ACBCDB00-65D4-47CC-B639-D8804EB1F503}"/>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C4388B35-1D41-4E18-984D-B7CFFBE0E774}"/>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307" name="テキスト ボックス 306">
          <a:extLst>
            <a:ext uri="{FF2B5EF4-FFF2-40B4-BE49-F238E27FC236}">
              <a16:creationId xmlns:a16="http://schemas.microsoft.com/office/drawing/2014/main" id="{2D4689B6-05B7-4BD6-A07B-A3EDB5A520EA}"/>
            </a:ext>
          </a:extLst>
        </xdr:cNvPr>
        <xdr:cNvSpPr txBox="1"/>
      </xdr:nvSpPr>
      <xdr:spPr>
        <a:xfrm>
          <a:off x="107943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A26A973-AB01-4347-A618-CBCC6BC3F294}"/>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09" name="テキスト ボックス 308">
          <a:extLst>
            <a:ext uri="{FF2B5EF4-FFF2-40B4-BE49-F238E27FC236}">
              <a16:creationId xmlns:a16="http://schemas.microsoft.com/office/drawing/2014/main" id="{86D17C3E-B7C3-4221-A51F-5F055B3C54DE}"/>
            </a:ext>
          </a:extLst>
        </xdr:cNvPr>
        <xdr:cNvSpPr txBox="1"/>
      </xdr:nvSpPr>
      <xdr:spPr>
        <a:xfrm>
          <a:off x="10845800"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91D2B930-E893-44A9-BF40-774837C54993}"/>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1" name="テキスト ボックス 310">
          <a:extLst>
            <a:ext uri="{FF2B5EF4-FFF2-40B4-BE49-F238E27FC236}">
              <a16:creationId xmlns:a16="http://schemas.microsoft.com/office/drawing/2014/main" id="{53B53EA8-C7F2-43AD-86E8-ADDF9BC708CB}"/>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87F37B17-D757-4D41-A41E-1C07B6246DC9}"/>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3" name="テキスト ボックス 312">
          <a:extLst>
            <a:ext uri="{FF2B5EF4-FFF2-40B4-BE49-F238E27FC236}">
              <a16:creationId xmlns:a16="http://schemas.microsoft.com/office/drawing/2014/main" id="{0054A7EC-86C6-4FDA-BE70-6516928B9A6E}"/>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3C2D8EA7-CEB3-4AB3-A328-8E4209FFF3E7}"/>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315" name="テキスト ボックス 314">
          <a:extLst>
            <a:ext uri="{FF2B5EF4-FFF2-40B4-BE49-F238E27FC236}">
              <a16:creationId xmlns:a16="http://schemas.microsoft.com/office/drawing/2014/main" id="{963E4166-115F-499C-83ED-899C7F09CFDA}"/>
            </a:ext>
          </a:extLst>
        </xdr:cNvPr>
        <xdr:cNvSpPr txBox="1"/>
      </xdr:nvSpPr>
      <xdr:spPr>
        <a:xfrm>
          <a:off x="10845800"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B6DDDCBB-B72F-46F0-B32D-C21DF2F45876}"/>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317" name="テキスト ボックス 316">
          <a:extLst>
            <a:ext uri="{FF2B5EF4-FFF2-40B4-BE49-F238E27FC236}">
              <a16:creationId xmlns:a16="http://schemas.microsoft.com/office/drawing/2014/main" id="{2016DB53-7C6B-4057-9464-AEF6423BF599}"/>
            </a:ext>
          </a:extLst>
        </xdr:cNvPr>
        <xdr:cNvSpPr txBox="1"/>
      </xdr:nvSpPr>
      <xdr:spPr>
        <a:xfrm>
          <a:off x="109035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2C66A55A-D39A-4A09-9BC9-C8AA272D3408}"/>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97790</xdr:rowOff>
    </xdr:from>
    <xdr:to>
      <xdr:col>85</xdr:col>
      <xdr:colOff>126365</xdr:colOff>
      <xdr:row>42</xdr:row>
      <xdr:rowOff>38100</xdr:rowOff>
    </xdr:to>
    <xdr:cxnSp macro="">
      <xdr:nvCxnSpPr>
        <xdr:cNvPr id="319" name="直線コネクタ 318">
          <a:extLst>
            <a:ext uri="{FF2B5EF4-FFF2-40B4-BE49-F238E27FC236}">
              <a16:creationId xmlns:a16="http://schemas.microsoft.com/office/drawing/2014/main" id="{45715E7D-6604-48F6-887A-8EC325824F66}"/>
            </a:ext>
          </a:extLst>
        </xdr:cNvPr>
        <xdr:cNvCxnSpPr/>
      </xdr:nvCxnSpPr>
      <xdr:spPr>
        <a:xfrm flipV="1">
          <a:off x="14696440" y="5441315"/>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320" name="【一般廃棄物処理施設】&#10;有形固定資産減価償却率最小値テキスト">
          <a:extLst>
            <a:ext uri="{FF2B5EF4-FFF2-40B4-BE49-F238E27FC236}">
              <a16:creationId xmlns:a16="http://schemas.microsoft.com/office/drawing/2014/main" id="{035A7D0A-D613-4FE2-AD40-CE03A755DAEA}"/>
            </a:ext>
          </a:extLst>
        </xdr:cNvPr>
        <xdr:cNvSpPr txBox="1"/>
      </xdr:nvSpPr>
      <xdr:spPr>
        <a:xfrm>
          <a:off x="14735175" y="684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E6D4FF21-F158-4F1F-8F4E-298AD1E07A58}"/>
            </a:ext>
          </a:extLst>
        </xdr:cNvPr>
        <xdr:cNvCxnSpPr/>
      </xdr:nvCxnSpPr>
      <xdr:spPr>
        <a:xfrm>
          <a:off x="14611350"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43815</xdr:rowOff>
    </xdr:from>
    <xdr:ext cx="405130" cy="258445"/>
    <xdr:sp macro="" textlink="">
      <xdr:nvSpPr>
        <xdr:cNvPr id="322" name="【一般廃棄物処理施設】&#10;有形固定資産減価償却率最大値テキスト">
          <a:extLst>
            <a:ext uri="{FF2B5EF4-FFF2-40B4-BE49-F238E27FC236}">
              <a16:creationId xmlns:a16="http://schemas.microsoft.com/office/drawing/2014/main" id="{94F57BD8-0CD2-4E7E-AA7A-88270174891D}"/>
            </a:ext>
          </a:extLst>
        </xdr:cNvPr>
        <xdr:cNvSpPr txBox="1"/>
      </xdr:nvSpPr>
      <xdr:spPr>
        <a:xfrm>
          <a:off x="14735175" y="522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97790</xdr:rowOff>
    </xdr:from>
    <xdr:to>
      <xdr:col>86</xdr:col>
      <xdr:colOff>25400</xdr:colOff>
      <xdr:row>33</xdr:row>
      <xdr:rowOff>97790</xdr:rowOff>
    </xdr:to>
    <xdr:cxnSp macro="">
      <xdr:nvCxnSpPr>
        <xdr:cNvPr id="323" name="直線コネクタ 322">
          <a:extLst>
            <a:ext uri="{FF2B5EF4-FFF2-40B4-BE49-F238E27FC236}">
              <a16:creationId xmlns:a16="http://schemas.microsoft.com/office/drawing/2014/main" id="{9FD47481-98EA-4A52-8D42-AD0C7159A331}"/>
            </a:ext>
          </a:extLst>
        </xdr:cNvPr>
        <xdr:cNvCxnSpPr/>
      </xdr:nvCxnSpPr>
      <xdr:spPr>
        <a:xfrm>
          <a:off x="14611350" y="5441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111125</xdr:rowOff>
    </xdr:from>
    <xdr:ext cx="405130" cy="258445"/>
    <xdr:sp macro="" textlink="">
      <xdr:nvSpPr>
        <xdr:cNvPr id="324" name="【一般廃棄物処理施設】&#10;有形固定資産減価償却率平均値テキスト">
          <a:extLst>
            <a:ext uri="{FF2B5EF4-FFF2-40B4-BE49-F238E27FC236}">
              <a16:creationId xmlns:a16="http://schemas.microsoft.com/office/drawing/2014/main" id="{7BB4ABEE-53E3-4171-B56F-77E5FC5F9ABC}"/>
            </a:ext>
          </a:extLst>
        </xdr:cNvPr>
        <xdr:cNvSpPr txBox="1"/>
      </xdr:nvSpPr>
      <xdr:spPr>
        <a:xfrm>
          <a:off x="14735175" y="5940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5" name="フローチャート: 判断 324">
          <a:extLst>
            <a:ext uri="{FF2B5EF4-FFF2-40B4-BE49-F238E27FC236}">
              <a16:creationId xmlns:a16="http://schemas.microsoft.com/office/drawing/2014/main" id="{936E21ED-9D28-44C9-9E2F-204B7FF9400E}"/>
            </a:ext>
          </a:extLst>
        </xdr:cNvPr>
        <xdr:cNvSpPr/>
      </xdr:nvSpPr>
      <xdr:spPr>
        <a:xfrm>
          <a:off x="14649450" y="6076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6" name="フローチャート: 判断 325">
          <a:extLst>
            <a:ext uri="{FF2B5EF4-FFF2-40B4-BE49-F238E27FC236}">
              <a16:creationId xmlns:a16="http://schemas.microsoft.com/office/drawing/2014/main" id="{1F07717D-7E91-433B-B2FC-7E0446AE869D}"/>
            </a:ext>
          </a:extLst>
        </xdr:cNvPr>
        <xdr:cNvSpPr/>
      </xdr:nvSpPr>
      <xdr:spPr>
        <a:xfrm>
          <a:off x="13887450" y="6049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27" name="フローチャート: 判断 326">
          <a:extLst>
            <a:ext uri="{FF2B5EF4-FFF2-40B4-BE49-F238E27FC236}">
              <a16:creationId xmlns:a16="http://schemas.microsoft.com/office/drawing/2014/main" id="{28275192-73BA-4ACD-B0C1-309FE0912AF0}"/>
            </a:ext>
          </a:extLst>
        </xdr:cNvPr>
        <xdr:cNvSpPr/>
      </xdr:nvSpPr>
      <xdr:spPr>
        <a:xfrm>
          <a:off x="13096875" y="6089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8" name="フローチャート: 判断 327">
          <a:extLst>
            <a:ext uri="{FF2B5EF4-FFF2-40B4-BE49-F238E27FC236}">
              <a16:creationId xmlns:a16="http://schemas.microsoft.com/office/drawing/2014/main" id="{B6D12BDC-2730-4611-A630-12CC596276C3}"/>
            </a:ext>
          </a:extLst>
        </xdr:cNvPr>
        <xdr:cNvSpPr/>
      </xdr:nvSpPr>
      <xdr:spPr>
        <a:xfrm>
          <a:off x="12296775" y="614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9" name="フローチャート: 判断 328">
          <a:extLst>
            <a:ext uri="{FF2B5EF4-FFF2-40B4-BE49-F238E27FC236}">
              <a16:creationId xmlns:a16="http://schemas.microsoft.com/office/drawing/2014/main" id="{716CC7B9-CD16-45E2-BCA9-F7295FE26251}"/>
            </a:ext>
          </a:extLst>
        </xdr:cNvPr>
        <xdr:cNvSpPr/>
      </xdr:nvSpPr>
      <xdr:spPr>
        <a:xfrm>
          <a:off x="114871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5E1ABFAE-4BC1-4E33-B62D-EC48907CEDAE}"/>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17943C2F-BCFB-44AC-B546-54BAD72CE6ED}"/>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B1540A-50A7-47CF-A733-5C24A51C9F00}"/>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D9043FDE-B9F3-4E72-8F8E-D80CAF46FF4D}"/>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5D57CEAE-FA55-42D1-9696-71374408231E}"/>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335" name="楕円 334">
          <a:extLst>
            <a:ext uri="{FF2B5EF4-FFF2-40B4-BE49-F238E27FC236}">
              <a16:creationId xmlns:a16="http://schemas.microsoft.com/office/drawing/2014/main" id="{7C52F779-0C92-44BF-95BA-8AE0C8F838B7}"/>
            </a:ext>
          </a:extLst>
        </xdr:cNvPr>
        <xdr:cNvSpPr/>
      </xdr:nvSpPr>
      <xdr:spPr>
        <a:xfrm>
          <a:off x="14649450" y="6372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36195</xdr:rowOff>
    </xdr:from>
    <xdr:ext cx="405130" cy="259080"/>
    <xdr:sp macro="" textlink="">
      <xdr:nvSpPr>
        <xdr:cNvPr id="336" name="【一般廃棄物処理施設】&#10;有形固定資産減価償却率該当値テキスト">
          <a:extLst>
            <a:ext uri="{FF2B5EF4-FFF2-40B4-BE49-F238E27FC236}">
              <a16:creationId xmlns:a16="http://schemas.microsoft.com/office/drawing/2014/main" id="{2E0920F4-E81E-4626-9C79-0BAEA12905CE}"/>
            </a:ext>
          </a:extLst>
        </xdr:cNvPr>
        <xdr:cNvSpPr txBox="1"/>
      </xdr:nvSpPr>
      <xdr:spPr>
        <a:xfrm>
          <a:off x="14735175" y="635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337" name="楕円 336">
          <a:extLst>
            <a:ext uri="{FF2B5EF4-FFF2-40B4-BE49-F238E27FC236}">
              <a16:creationId xmlns:a16="http://schemas.microsoft.com/office/drawing/2014/main" id="{A50E4608-1EA4-4FDE-9AB8-41AEE83167E1}"/>
            </a:ext>
          </a:extLst>
        </xdr:cNvPr>
        <xdr:cNvSpPr/>
      </xdr:nvSpPr>
      <xdr:spPr>
        <a:xfrm>
          <a:off x="13887450" y="6336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109220</xdr:rowOff>
    </xdr:to>
    <xdr:cxnSp macro="">
      <xdr:nvCxnSpPr>
        <xdr:cNvPr id="338" name="直線コネクタ 337">
          <a:extLst>
            <a:ext uri="{FF2B5EF4-FFF2-40B4-BE49-F238E27FC236}">
              <a16:creationId xmlns:a16="http://schemas.microsoft.com/office/drawing/2014/main" id="{0D39702F-1716-4307-9923-C944AA45CDC4}"/>
            </a:ext>
          </a:extLst>
        </xdr:cNvPr>
        <xdr:cNvCxnSpPr/>
      </xdr:nvCxnSpPr>
      <xdr:spPr>
        <a:xfrm>
          <a:off x="13935075" y="638429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39" name="楕円 338">
          <a:extLst>
            <a:ext uri="{FF2B5EF4-FFF2-40B4-BE49-F238E27FC236}">
              <a16:creationId xmlns:a16="http://schemas.microsoft.com/office/drawing/2014/main" id="{24A225A1-73BB-444C-B1E0-CD043095B5A2}"/>
            </a:ext>
          </a:extLst>
        </xdr:cNvPr>
        <xdr:cNvSpPr/>
      </xdr:nvSpPr>
      <xdr:spPr>
        <a:xfrm>
          <a:off x="130968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72390</xdr:rowOff>
    </xdr:to>
    <xdr:cxnSp macro="">
      <xdr:nvCxnSpPr>
        <xdr:cNvPr id="340" name="直線コネクタ 339">
          <a:extLst>
            <a:ext uri="{FF2B5EF4-FFF2-40B4-BE49-F238E27FC236}">
              <a16:creationId xmlns:a16="http://schemas.microsoft.com/office/drawing/2014/main" id="{DB05D886-F099-48C4-A919-817C4B4981CF}"/>
            </a:ext>
          </a:extLst>
        </xdr:cNvPr>
        <xdr:cNvCxnSpPr/>
      </xdr:nvCxnSpPr>
      <xdr:spPr>
        <a:xfrm>
          <a:off x="13144500" y="6342380"/>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341" name="楕円 340">
          <a:extLst>
            <a:ext uri="{FF2B5EF4-FFF2-40B4-BE49-F238E27FC236}">
              <a16:creationId xmlns:a16="http://schemas.microsoft.com/office/drawing/2014/main" id="{6F5156CD-0100-4EFE-8F31-B85313773CD0}"/>
            </a:ext>
          </a:extLst>
        </xdr:cNvPr>
        <xdr:cNvSpPr/>
      </xdr:nvSpPr>
      <xdr:spPr>
        <a:xfrm>
          <a:off x="12296775" y="6250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30480</xdr:rowOff>
    </xdr:to>
    <xdr:cxnSp macro="">
      <xdr:nvCxnSpPr>
        <xdr:cNvPr id="342" name="直線コネクタ 341">
          <a:extLst>
            <a:ext uri="{FF2B5EF4-FFF2-40B4-BE49-F238E27FC236}">
              <a16:creationId xmlns:a16="http://schemas.microsoft.com/office/drawing/2014/main" id="{24DF131B-83E0-4097-BD39-F0ACFBC8906D}"/>
            </a:ext>
          </a:extLst>
        </xdr:cNvPr>
        <xdr:cNvCxnSpPr/>
      </xdr:nvCxnSpPr>
      <xdr:spPr>
        <a:xfrm>
          <a:off x="12344400" y="629856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343" name="楕円 342">
          <a:extLst>
            <a:ext uri="{FF2B5EF4-FFF2-40B4-BE49-F238E27FC236}">
              <a16:creationId xmlns:a16="http://schemas.microsoft.com/office/drawing/2014/main" id="{1D58BE19-7F84-4B11-9D88-34146111DC5F}"/>
            </a:ext>
          </a:extLst>
        </xdr:cNvPr>
        <xdr:cNvSpPr/>
      </xdr:nvSpPr>
      <xdr:spPr>
        <a:xfrm>
          <a:off x="114871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148590</xdr:rowOff>
    </xdr:to>
    <xdr:cxnSp macro="">
      <xdr:nvCxnSpPr>
        <xdr:cNvPr id="344" name="直線コネクタ 343">
          <a:extLst>
            <a:ext uri="{FF2B5EF4-FFF2-40B4-BE49-F238E27FC236}">
              <a16:creationId xmlns:a16="http://schemas.microsoft.com/office/drawing/2014/main" id="{30E20FA4-3CDB-4E42-A58C-3A3C0752F3D9}"/>
            </a:ext>
          </a:extLst>
        </xdr:cNvPr>
        <xdr:cNvCxnSpPr/>
      </xdr:nvCxnSpPr>
      <xdr:spPr>
        <a:xfrm>
          <a:off x="11534775" y="624014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4445</xdr:rowOff>
    </xdr:from>
    <xdr:ext cx="405130" cy="259080"/>
    <xdr:sp macro="" textlink="">
      <xdr:nvSpPr>
        <xdr:cNvPr id="345" name="n_1aveValue【一般廃棄物処理施設】&#10;有形固定資産減価償却率">
          <a:extLst>
            <a:ext uri="{FF2B5EF4-FFF2-40B4-BE49-F238E27FC236}">
              <a16:creationId xmlns:a16="http://schemas.microsoft.com/office/drawing/2014/main" id="{33A41124-22A3-49F4-8BDA-454C91308F03}"/>
            </a:ext>
          </a:extLst>
        </xdr:cNvPr>
        <xdr:cNvSpPr txBox="1"/>
      </xdr:nvSpPr>
      <xdr:spPr>
        <a:xfrm>
          <a:off x="13745210" y="5836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4495" cy="259080"/>
    <xdr:sp macro="" textlink="">
      <xdr:nvSpPr>
        <xdr:cNvPr id="346" name="n_2aveValue【一般廃棄物処理施設】&#10;有形固定資産減価償却率">
          <a:extLst>
            <a:ext uri="{FF2B5EF4-FFF2-40B4-BE49-F238E27FC236}">
              <a16:creationId xmlns:a16="http://schemas.microsoft.com/office/drawing/2014/main" id="{148779D5-0023-4282-822F-91D075ACB2B8}"/>
            </a:ext>
          </a:extLst>
        </xdr:cNvPr>
        <xdr:cNvSpPr txBox="1"/>
      </xdr:nvSpPr>
      <xdr:spPr>
        <a:xfrm>
          <a:off x="12964160" y="5876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97790</xdr:rowOff>
    </xdr:from>
    <xdr:ext cx="404495" cy="258445"/>
    <xdr:sp macro="" textlink="">
      <xdr:nvSpPr>
        <xdr:cNvPr id="347" name="n_3aveValue【一般廃棄物処理施設】&#10;有形固定資産減価償却率">
          <a:extLst>
            <a:ext uri="{FF2B5EF4-FFF2-40B4-BE49-F238E27FC236}">
              <a16:creationId xmlns:a16="http://schemas.microsoft.com/office/drawing/2014/main" id="{1AAF6438-98A5-4D10-9D06-2A5E52F895DC}"/>
            </a:ext>
          </a:extLst>
        </xdr:cNvPr>
        <xdr:cNvSpPr txBox="1"/>
      </xdr:nvSpPr>
      <xdr:spPr>
        <a:xfrm>
          <a:off x="12164060" y="592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29210</xdr:rowOff>
    </xdr:from>
    <xdr:ext cx="404495" cy="258445"/>
    <xdr:sp macro="" textlink="">
      <xdr:nvSpPr>
        <xdr:cNvPr id="348" name="n_4aveValue【一般廃棄物処理施設】&#10;有形固定資産減価償却率">
          <a:extLst>
            <a:ext uri="{FF2B5EF4-FFF2-40B4-BE49-F238E27FC236}">
              <a16:creationId xmlns:a16="http://schemas.microsoft.com/office/drawing/2014/main" id="{1C04156D-6DC1-4892-B81D-AB3AF19E78F9}"/>
            </a:ext>
          </a:extLst>
        </xdr:cNvPr>
        <xdr:cNvSpPr txBox="1"/>
      </xdr:nvSpPr>
      <xdr:spPr>
        <a:xfrm>
          <a:off x="11354435" y="5855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114300</xdr:rowOff>
    </xdr:from>
    <xdr:ext cx="405130" cy="259080"/>
    <xdr:sp macro="" textlink="">
      <xdr:nvSpPr>
        <xdr:cNvPr id="349" name="n_1mainValue【一般廃棄物処理施設】&#10;有形固定資産減価償却率">
          <a:extLst>
            <a:ext uri="{FF2B5EF4-FFF2-40B4-BE49-F238E27FC236}">
              <a16:creationId xmlns:a16="http://schemas.microsoft.com/office/drawing/2014/main" id="{7679F229-E1E3-4E07-B4F1-5897A0F37483}"/>
            </a:ext>
          </a:extLst>
        </xdr:cNvPr>
        <xdr:cNvSpPr txBox="1"/>
      </xdr:nvSpPr>
      <xdr:spPr>
        <a:xfrm>
          <a:off x="13745210" y="6429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72390</xdr:rowOff>
    </xdr:from>
    <xdr:ext cx="404495" cy="259080"/>
    <xdr:sp macro="" textlink="">
      <xdr:nvSpPr>
        <xdr:cNvPr id="350" name="n_2mainValue【一般廃棄物処理施設】&#10;有形固定資産減価償却率">
          <a:extLst>
            <a:ext uri="{FF2B5EF4-FFF2-40B4-BE49-F238E27FC236}">
              <a16:creationId xmlns:a16="http://schemas.microsoft.com/office/drawing/2014/main" id="{6847AF00-0452-44E8-9691-1A518B3CDAE3}"/>
            </a:ext>
          </a:extLst>
        </xdr:cNvPr>
        <xdr:cNvSpPr txBox="1"/>
      </xdr:nvSpPr>
      <xdr:spPr>
        <a:xfrm>
          <a:off x="12964160" y="638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19050</xdr:rowOff>
    </xdr:from>
    <xdr:ext cx="404495" cy="258445"/>
    <xdr:sp macro="" textlink="">
      <xdr:nvSpPr>
        <xdr:cNvPr id="351" name="n_3mainValue【一般廃棄物処理施設】&#10;有形固定資産減価償却率">
          <a:extLst>
            <a:ext uri="{FF2B5EF4-FFF2-40B4-BE49-F238E27FC236}">
              <a16:creationId xmlns:a16="http://schemas.microsoft.com/office/drawing/2014/main" id="{DB7FA0A1-F6F9-4CCA-B262-DF6F44771D67}"/>
            </a:ext>
          </a:extLst>
        </xdr:cNvPr>
        <xdr:cNvSpPr txBox="1"/>
      </xdr:nvSpPr>
      <xdr:spPr>
        <a:xfrm>
          <a:off x="12164060" y="6334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125730</xdr:rowOff>
    </xdr:from>
    <xdr:ext cx="404495" cy="259080"/>
    <xdr:sp macro="" textlink="">
      <xdr:nvSpPr>
        <xdr:cNvPr id="352" name="n_4mainValue【一般廃棄物処理施設】&#10;有形固定資産減価償却率">
          <a:extLst>
            <a:ext uri="{FF2B5EF4-FFF2-40B4-BE49-F238E27FC236}">
              <a16:creationId xmlns:a16="http://schemas.microsoft.com/office/drawing/2014/main" id="{E153E82C-4FC6-419A-A9EE-0A690AFB15DB}"/>
            </a:ext>
          </a:extLst>
        </xdr:cNvPr>
        <xdr:cNvSpPr txBox="1"/>
      </xdr:nvSpPr>
      <xdr:spPr>
        <a:xfrm>
          <a:off x="11354435" y="6275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E628064-D860-4D9A-A0E3-5A1B0B4242E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28E8248-BDB6-4DF3-B090-3E8583B23BBD}"/>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D84CDAF-83E4-4DB9-A87B-DD4F7032B66D}"/>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CAFBF557-D671-4926-97A0-F0A14E213DFE}"/>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15F73144-DBB8-4810-8D8E-59ECACDAF3EA}"/>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39025334-1FFF-42AF-849D-D7534566BEB2}"/>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D1A90DB-FA60-4484-8040-4EF17857D9B3}"/>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58E324C-F3C4-4CB8-9DD1-5628E2AC8787}"/>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61" name="テキスト ボックス 360">
          <a:extLst>
            <a:ext uri="{FF2B5EF4-FFF2-40B4-BE49-F238E27FC236}">
              <a16:creationId xmlns:a16="http://schemas.microsoft.com/office/drawing/2014/main" id="{AB9F0C38-F01F-490D-8674-3E165200075D}"/>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71D72E97-682A-4E28-A27C-C6A293E32ED0}"/>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6097817-9245-4A8A-9115-24AA640EB388}"/>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364" name="テキスト ボックス 363">
          <a:extLst>
            <a:ext uri="{FF2B5EF4-FFF2-40B4-BE49-F238E27FC236}">
              <a16:creationId xmlns:a16="http://schemas.microsoft.com/office/drawing/2014/main" id="{86B90EDC-5954-4313-B2D4-28D4AAC2DE32}"/>
            </a:ext>
          </a:extLst>
        </xdr:cNvPr>
        <xdr:cNvSpPr txBox="1"/>
      </xdr:nvSpPr>
      <xdr:spPr>
        <a:xfrm>
          <a:off x="16248380" y="670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1128140D-2CA2-40D9-949C-3BB5F991D8DA}"/>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366" name="テキスト ボックス 365">
          <a:extLst>
            <a:ext uri="{FF2B5EF4-FFF2-40B4-BE49-F238E27FC236}">
              <a16:creationId xmlns:a16="http://schemas.microsoft.com/office/drawing/2014/main" id="{FB31E7B0-4203-4BB5-AA15-BBAF9312A06D}"/>
            </a:ext>
          </a:extLst>
        </xdr:cNvPr>
        <xdr:cNvSpPr txBox="1"/>
      </xdr:nvSpPr>
      <xdr:spPr>
        <a:xfrm>
          <a:off x="15936595" y="6341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A980A309-72BE-48AF-8B05-2F447F915578}"/>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368" name="テキスト ボックス 367">
          <a:extLst>
            <a:ext uri="{FF2B5EF4-FFF2-40B4-BE49-F238E27FC236}">
              <a16:creationId xmlns:a16="http://schemas.microsoft.com/office/drawing/2014/main" id="{0F443451-0B69-4B3C-B9F9-43FEF6D97731}"/>
            </a:ext>
          </a:extLst>
        </xdr:cNvPr>
        <xdr:cNvSpPr txBox="1"/>
      </xdr:nvSpPr>
      <xdr:spPr>
        <a:xfrm>
          <a:off x="15936595" y="598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FE776002-8513-4074-854B-187BBE412444}"/>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370" name="テキスト ボックス 369">
          <a:extLst>
            <a:ext uri="{FF2B5EF4-FFF2-40B4-BE49-F238E27FC236}">
              <a16:creationId xmlns:a16="http://schemas.microsoft.com/office/drawing/2014/main" id="{3E5C6753-9702-42ED-989A-C25FD4A4959F}"/>
            </a:ext>
          </a:extLst>
        </xdr:cNvPr>
        <xdr:cNvSpPr txBox="1"/>
      </xdr:nvSpPr>
      <xdr:spPr>
        <a:xfrm>
          <a:off x="15936595" y="5626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4B9D7ED8-B369-47A7-9CB6-7E3D26CB373F}"/>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372" name="テキスト ボックス 371">
          <a:extLst>
            <a:ext uri="{FF2B5EF4-FFF2-40B4-BE49-F238E27FC236}">
              <a16:creationId xmlns:a16="http://schemas.microsoft.com/office/drawing/2014/main" id="{0679E9A3-A6A1-4E54-9E95-4FB6D9A1463F}"/>
            </a:ext>
          </a:extLst>
        </xdr:cNvPr>
        <xdr:cNvSpPr txBox="1"/>
      </xdr:nvSpPr>
      <xdr:spPr>
        <a:xfrm>
          <a:off x="15936595" y="52647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8DF90EBE-3669-43B7-90C7-4FAF7293A2FE}"/>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374" name="テキスト ボックス 373">
          <a:extLst>
            <a:ext uri="{FF2B5EF4-FFF2-40B4-BE49-F238E27FC236}">
              <a16:creationId xmlns:a16="http://schemas.microsoft.com/office/drawing/2014/main" id="{EC857723-2566-4FFA-AC92-298607326DF4}"/>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B99D272D-A543-4473-A885-E0F44115671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125095</xdr:rowOff>
    </xdr:from>
    <xdr:to>
      <xdr:col>116</xdr:col>
      <xdr:colOff>62865</xdr:colOff>
      <xdr:row>42</xdr:row>
      <xdr:rowOff>27940</xdr:rowOff>
    </xdr:to>
    <xdr:cxnSp macro="">
      <xdr:nvCxnSpPr>
        <xdr:cNvPr id="376" name="直線コネクタ 375">
          <a:extLst>
            <a:ext uri="{FF2B5EF4-FFF2-40B4-BE49-F238E27FC236}">
              <a16:creationId xmlns:a16="http://schemas.microsoft.com/office/drawing/2014/main" id="{9073CBA8-7C56-43EB-BB58-693267FDA57B}"/>
            </a:ext>
          </a:extLst>
        </xdr:cNvPr>
        <xdr:cNvCxnSpPr/>
      </xdr:nvCxnSpPr>
      <xdr:spPr>
        <a:xfrm flipV="1">
          <a:off x="19954240" y="562737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8445"/>
    <xdr:sp macro="" textlink="">
      <xdr:nvSpPr>
        <xdr:cNvPr id="377" name="【一般廃棄物処理施設】&#10;一人当たり有形固定資産（償却資産）額最小値テキスト">
          <a:extLst>
            <a:ext uri="{FF2B5EF4-FFF2-40B4-BE49-F238E27FC236}">
              <a16:creationId xmlns:a16="http://schemas.microsoft.com/office/drawing/2014/main" id="{70F779F6-0D96-41CA-8988-76D300D3224C}"/>
            </a:ext>
          </a:extLst>
        </xdr:cNvPr>
        <xdr:cNvSpPr txBox="1"/>
      </xdr:nvSpPr>
      <xdr:spPr>
        <a:xfrm>
          <a:off x="19992975" y="682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78" name="直線コネクタ 377">
          <a:extLst>
            <a:ext uri="{FF2B5EF4-FFF2-40B4-BE49-F238E27FC236}">
              <a16:creationId xmlns:a16="http://schemas.microsoft.com/office/drawing/2014/main" id="{5DB8F2DE-840B-4E55-9185-46077A808FED}"/>
            </a:ext>
          </a:extLst>
        </xdr:cNvPr>
        <xdr:cNvCxnSpPr/>
      </xdr:nvCxnSpPr>
      <xdr:spPr>
        <a:xfrm>
          <a:off x="19878675" y="683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71755</xdr:rowOff>
    </xdr:from>
    <xdr:ext cx="598805" cy="259080"/>
    <xdr:sp macro="" textlink="">
      <xdr:nvSpPr>
        <xdr:cNvPr id="379" name="【一般廃棄物処理施設】&#10;一人当たり有形固定資産（償却資産）額最大値テキスト">
          <a:extLst>
            <a:ext uri="{FF2B5EF4-FFF2-40B4-BE49-F238E27FC236}">
              <a16:creationId xmlns:a16="http://schemas.microsoft.com/office/drawing/2014/main" id="{ED1A292C-8912-435A-9D99-C818903B1CCD}"/>
            </a:ext>
          </a:extLst>
        </xdr:cNvPr>
        <xdr:cNvSpPr txBox="1"/>
      </xdr:nvSpPr>
      <xdr:spPr>
        <a:xfrm>
          <a:off x="19992975" y="5412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125095</xdr:rowOff>
    </xdr:from>
    <xdr:to>
      <xdr:col>116</xdr:col>
      <xdr:colOff>152400</xdr:colOff>
      <xdr:row>34</xdr:row>
      <xdr:rowOff>125095</xdr:rowOff>
    </xdr:to>
    <xdr:cxnSp macro="">
      <xdr:nvCxnSpPr>
        <xdr:cNvPr id="380" name="直線コネクタ 379">
          <a:extLst>
            <a:ext uri="{FF2B5EF4-FFF2-40B4-BE49-F238E27FC236}">
              <a16:creationId xmlns:a16="http://schemas.microsoft.com/office/drawing/2014/main" id="{6CF6E8A0-F41F-40D2-B50E-87483065E2DA}"/>
            </a:ext>
          </a:extLst>
        </xdr:cNvPr>
        <xdr:cNvCxnSpPr/>
      </xdr:nvCxnSpPr>
      <xdr:spPr>
        <a:xfrm>
          <a:off x="19878675" y="5627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164465</xdr:rowOff>
    </xdr:from>
    <xdr:ext cx="598805" cy="259080"/>
    <xdr:sp macro="" textlink="">
      <xdr:nvSpPr>
        <xdr:cNvPr id="381" name="【一般廃棄物処理施設】&#10;一人当たり有形固定資産（償却資産）額平均値テキスト">
          <a:extLst>
            <a:ext uri="{FF2B5EF4-FFF2-40B4-BE49-F238E27FC236}">
              <a16:creationId xmlns:a16="http://schemas.microsoft.com/office/drawing/2014/main" id="{7CC47241-2426-4B68-AC45-9F0FD51A51B9}"/>
            </a:ext>
          </a:extLst>
        </xdr:cNvPr>
        <xdr:cNvSpPr txBox="1"/>
      </xdr:nvSpPr>
      <xdr:spPr>
        <a:xfrm>
          <a:off x="19992975" y="6152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139,572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141605</xdr:rowOff>
    </xdr:from>
    <xdr:to>
      <xdr:col>116</xdr:col>
      <xdr:colOff>114300</xdr:colOff>
      <xdr:row>39</xdr:row>
      <xdr:rowOff>71755</xdr:rowOff>
    </xdr:to>
    <xdr:sp macro="" textlink="">
      <xdr:nvSpPr>
        <xdr:cNvPr id="382" name="フローチャート: 判断 381">
          <a:extLst>
            <a:ext uri="{FF2B5EF4-FFF2-40B4-BE49-F238E27FC236}">
              <a16:creationId xmlns:a16="http://schemas.microsoft.com/office/drawing/2014/main" id="{36B32C10-17DC-43A3-B6A7-91456F4BC40C}"/>
            </a:ext>
          </a:extLst>
        </xdr:cNvPr>
        <xdr:cNvSpPr/>
      </xdr:nvSpPr>
      <xdr:spPr>
        <a:xfrm>
          <a:off x="19897725" y="6297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135890</xdr:rowOff>
    </xdr:from>
    <xdr:to>
      <xdr:col>112</xdr:col>
      <xdr:colOff>38100</xdr:colOff>
      <xdr:row>39</xdr:row>
      <xdr:rowOff>66040</xdr:rowOff>
    </xdr:to>
    <xdr:sp macro="" textlink="">
      <xdr:nvSpPr>
        <xdr:cNvPr id="383" name="フローチャート: 判断 382">
          <a:extLst>
            <a:ext uri="{FF2B5EF4-FFF2-40B4-BE49-F238E27FC236}">
              <a16:creationId xmlns:a16="http://schemas.microsoft.com/office/drawing/2014/main" id="{30762BC2-AF55-4101-9C48-1B16D549839B}"/>
            </a:ext>
          </a:extLst>
        </xdr:cNvPr>
        <xdr:cNvSpPr/>
      </xdr:nvSpPr>
      <xdr:spPr>
        <a:xfrm>
          <a:off x="19154775" y="6289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384" name="フローチャート: 判断 383">
          <a:extLst>
            <a:ext uri="{FF2B5EF4-FFF2-40B4-BE49-F238E27FC236}">
              <a16:creationId xmlns:a16="http://schemas.microsoft.com/office/drawing/2014/main" id="{A16959BA-30A2-4C36-8B7D-DD3A3BC6A760}"/>
            </a:ext>
          </a:extLst>
        </xdr:cNvPr>
        <xdr:cNvSpPr/>
      </xdr:nvSpPr>
      <xdr:spPr>
        <a:xfrm>
          <a:off x="18345150" y="63131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38100</xdr:rowOff>
    </xdr:from>
    <xdr:to>
      <xdr:col>102</xdr:col>
      <xdr:colOff>165100</xdr:colOff>
      <xdr:row>39</xdr:row>
      <xdr:rowOff>139700</xdr:rowOff>
    </xdr:to>
    <xdr:sp macro="" textlink="">
      <xdr:nvSpPr>
        <xdr:cNvPr id="385" name="フローチャート: 判断 384">
          <a:extLst>
            <a:ext uri="{FF2B5EF4-FFF2-40B4-BE49-F238E27FC236}">
              <a16:creationId xmlns:a16="http://schemas.microsoft.com/office/drawing/2014/main" id="{8801AF45-AA49-4178-B8C3-4B404435EE5D}"/>
            </a:ext>
          </a:extLst>
        </xdr:cNvPr>
        <xdr:cNvSpPr/>
      </xdr:nvSpPr>
      <xdr:spPr>
        <a:xfrm>
          <a:off x="17554575" y="635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39370</xdr:rowOff>
    </xdr:from>
    <xdr:to>
      <xdr:col>98</xdr:col>
      <xdr:colOff>38100</xdr:colOff>
      <xdr:row>39</xdr:row>
      <xdr:rowOff>140970</xdr:rowOff>
    </xdr:to>
    <xdr:sp macro="" textlink="">
      <xdr:nvSpPr>
        <xdr:cNvPr id="386" name="フローチャート: 判断 385">
          <a:extLst>
            <a:ext uri="{FF2B5EF4-FFF2-40B4-BE49-F238E27FC236}">
              <a16:creationId xmlns:a16="http://schemas.microsoft.com/office/drawing/2014/main" id="{EB1047CE-2C19-4482-9A33-C81323FA03DB}"/>
            </a:ext>
          </a:extLst>
        </xdr:cNvPr>
        <xdr:cNvSpPr/>
      </xdr:nvSpPr>
      <xdr:spPr>
        <a:xfrm>
          <a:off x="16754475" y="6354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DD85B7A0-07BB-47BD-9094-0A1D4F6349A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AC7C9A66-413B-4D90-A35E-5BC556CB9E6C}"/>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CE6270D1-628C-4DAD-999A-8EC82EE0D07C}"/>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C77F63F2-46A2-4872-8FB5-093BC9A71896}"/>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BE7EAF2-DAB4-45E1-821D-2B0F47FAA149}"/>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10795</xdr:rowOff>
    </xdr:from>
    <xdr:to>
      <xdr:col>116</xdr:col>
      <xdr:colOff>114300</xdr:colOff>
      <xdr:row>40</xdr:row>
      <xdr:rowOff>112395</xdr:rowOff>
    </xdr:to>
    <xdr:sp macro="" textlink="">
      <xdr:nvSpPr>
        <xdr:cNvPr id="392" name="楕円 391">
          <a:extLst>
            <a:ext uri="{FF2B5EF4-FFF2-40B4-BE49-F238E27FC236}">
              <a16:creationId xmlns:a16="http://schemas.microsoft.com/office/drawing/2014/main" id="{69E0D187-0D50-4658-BF51-53DA516A8030}"/>
            </a:ext>
          </a:extLst>
        </xdr:cNvPr>
        <xdr:cNvSpPr/>
      </xdr:nvSpPr>
      <xdr:spPr>
        <a:xfrm>
          <a:off x="19897725" y="6484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160655</xdr:rowOff>
    </xdr:from>
    <xdr:ext cx="534670" cy="259080"/>
    <xdr:sp macro="" textlink="">
      <xdr:nvSpPr>
        <xdr:cNvPr id="393" name="【一般廃棄物処理施設】&#10;一人当たり有形固定資産（償却資産）額該当値テキスト">
          <a:extLst>
            <a:ext uri="{FF2B5EF4-FFF2-40B4-BE49-F238E27FC236}">
              <a16:creationId xmlns:a16="http://schemas.microsoft.com/office/drawing/2014/main" id="{D535203D-E44E-42FB-9161-90CC6A796C89}"/>
            </a:ext>
          </a:extLst>
        </xdr:cNvPr>
        <xdr:cNvSpPr txBox="1"/>
      </xdr:nvSpPr>
      <xdr:spPr>
        <a:xfrm>
          <a:off x="19992975" y="6478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12700</xdr:rowOff>
    </xdr:from>
    <xdr:to>
      <xdr:col>112</xdr:col>
      <xdr:colOff>38100</xdr:colOff>
      <xdr:row>40</xdr:row>
      <xdr:rowOff>114300</xdr:rowOff>
    </xdr:to>
    <xdr:sp macro="" textlink="">
      <xdr:nvSpPr>
        <xdr:cNvPr id="394" name="楕円 393">
          <a:extLst>
            <a:ext uri="{FF2B5EF4-FFF2-40B4-BE49-F238E27FC236}">
              <a16:creationId xmlns:a16="http://schemas.microsoft.com/office/drawing/2014/main" id="{AC9E4A92-B9F2-44DD-B93A-81F83B8A03F5}"/>
            </a:ext>
          </a:extLst>
        </xdr:cNvPr>
        <xdr:cNvSpPr/>
      </xdr:nvSpPr>
      <xdr:spPr>
        <a:xfrm>
          <a:off x="19154775" y="6486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61595</xdr:rowOff>
    </xdr:from>
    <xdr:to>
      <xdr:col>116</xdr:col>
      <xdr:colOff>63500</xdr:colOff>
      <xdr:row>40</xdr:row>
      <xdr:rowOff>63500</xdr:rowOff>
    </xdr:to>
    <xdr:cxnSp macro="">
      <xdr:nvCxnSpPr>
        <xdr:cNvPr id="395" name="直線コネクタ 394">
          <a:extLst>
            <a:ext uri="{FF2B5EF4-FFF2-40B4-BE49-F238E27FC236}">
              <a16:creationId xmlns:a16="http://schemas.microsoft.com/office/drawing/2014/main" id="{92E15D95-992C-4C7E-AA7C-3DE43744433F}"/>
            </a:ext>
          </a:extLst>
        </xdr:cNvPr>
        <xdr:cNvCxnSpPr/>
      </xdr:nvCxnSpPr>
      <xdr:spPr>
        <a:xfrm flipV="1">
          <a:off x="19202400" y="6541770"/>
          <a:ext cx="752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23495</xdr:rowOff>
    </xdr:from>
    <xdr:to>
      <xdr:col>107</xdr:col>
      <xdr:colOff>101600</xdr:colOff>
      <xdr:row>40</xdr:row>
      <xdr:rowOff>125095</xdr:rowOff>
    </xdr:to>
    <xdr:sp macro="" textlink="">
      <xdr:nvSpPr>
        <xdr:cNvPr id="396" name="楕円 395">
          <a:extLst>
            <a:ext uri="{FF2B5EF4-FFF2-40B4-BE49-F238E27FC236}">
              <a16:creationId xmlns:a16="http://schemas.microsoft.com/office/drawing/2014/main" id="{B41C7962-AC9A-4FCD-A3AC-351B6BC5A725}"/>
            </a:ext>
          </a:extLst>
        </xdr:cNvPr>
        <xdr:cNvSpPr/>
      </xdr:nvSpPr>
      <xdr:spPr>
        <a:xfrm>
          <a:off x="18345150" y="6503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63500</xdr:rowOff>
    </xdr:from>
    <xdr:to>
      <xdr:col>111</xdr:col>
      <xdr:colOff>177800</xdr:colOff>
      <xdr:row>40</xdr:row>
      <xdr:rowOff>74930</xdr:rowOff>
    </xdr:to>
    <xdr:cxnSp macro="">
      <xdr:nvCxnSpPr>
        <xdr:cNvPr id="397" name="直線コネクタ 396">
          <a:extLst>
            <a:ext uri="{FF2B5EF4-FFF2-40B4-BE49-F238E27FC236}">
              <a16:creationId xmlns:a16="http://schemas.microsoft.com/office/drawing/2014/main" id="{1ACD07B6-C64B-4E40-BF4D-A41AB224B234}"/>
            </a:ext>
          </a:extLst>
        </xdr:cNvPr>
        <xdr:cNvCxnSpPr/>
      </xdr:nvCxnSpPr>
      <xdr:spPr>
        <a:xfrm flipV="1">
          <a:off x="18392775" y="654367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29845</xdr:rowOff>
    </xdr:from>
    <xdr:to>
      <xdr:col>102</xdr:col>
      <xdr:colOff>165100</xdr:colOff>
      <xdr:row>40</xdr:row>
      <xdr:rowOff>132080</xdr:rowOff>
    </xdr:to>
    <xdr:sp macro="" textlink="">
      <xdr:nvSpPr>
        <xdr:cNvPr id="398" name="楕円 397">
          <a:extLst>
            <a:ext uri="{FF2B5EF4-FFF2-40B4-BE49-F238E27FC236}">
              <a16:creationId xmlns:a16="http://schemas.microsoft.com/office/drawing/2014/main" id="{9DA3F737-8169-4B02-91C0-DDD4AE55EF58}"/>
            </a:ext>
          </a:extLst>
        </xdr:cNvPr>
        <xdr:cNvSpPr/>
      </xdr:nvSpPr>
      <xdr:spPr>
        <a:xfrm>
          <a:off x="17554575" y="650367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74930</xdr:rowOff>
    </xdr:from>
    <xdr:to>
      <xdr:col>107</xdr:col>
      <xdr:colOff>50800</xdr:colOff>
      <xdr:row>40</xdr:row>
      <xdr:rowOff>80645</xdr:rowOff>
    </xdr:to>
    <xdr:cxnSp macro="">
      <xdr:nvCxnSpPr>
        <xdr:cNvPr id="399" name="直線コネクタ 398">
          <a:extLst>
            <a:ext uri="{FF2B5EF4-FFF2-40B4-BE49-F238E27FC236}">
              <a16:creationId xmlns:a16="http://schemas.microsoft.com/office/drawing/2014/main" id="{FC2919DC-5AF9-4D95-84A0-B2D16E27AA07}"/>
            </a:ext>
          </a:extLst>
        </xdr:cNvPr>
        <xdr:cNvCxnSpPr/>
      </xdr:nvCxnSpPr>
      <xdr:spPr>
        <a:xfrm flipV="1">
          <a:off x="17602200" y="655193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400" name="楕円 399">
          <a:extLst>
            <a:ext uri="{FF2B5EF4-FFF2-40B4-BE49-F238E27FC236}">
              <a16:creationId xmlns:a16="http://schemas.microsoft.com/office/drawing/2014/main" id="{C0A1FD38-6A54-4C21-95B8-78194C4E5205}"/>
            </a:ext>
          </a:extLst>
        </xdr:cNvPr>
        <xdr:cNvSpPr/>
      </xdr:nvSpPr>
      <xdr:spPr>
        <a:xfrm>
          <a:off x="16754475" y="6513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80645</xdr:rowOff>
    </xdr:from>
    <xdr:to>
      <xdr:col>102</xdr:col>
      <xdr:colOff>114300</xdr:colOff>
      <xdr:row>40</xdr:row>
      <xdr:rowOff>87630</xdr:rowOff>
    </xdr:to>
    <xdr:cxnSp macro="">
      <xdr:nvCxnSpPr>
        <xdr:cNvPr id="401" name="直線コネクタ 400">
          <a:extLst>
            <a:ext uri="{FF2B5EF4-FFF2-40B4-BE49-F238E27FC236}">
              <a16:creationId xmlns:a16="http://schemas.microsoft.com/office/drawing/2014/main" id="{2AB6164A-831C-40CA-9C67-29E9D2FFC0F4}"/>
            </a:ext>
          </a:extLst>
        </xdr:cNvPr>
        <xdr:cNvCxnSpPr/>
      </xdr:nvCxnSpPr>
      <xdr:spPr>
        <a:xfrm flipV="1">
          <a:off x="16802100" y="656082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82550</xdr:rowOff>
    </xdr:from>
    <xdr:ext cx="598170" cy="259080"/>
    <xdr:sp macro="" textlink="">
      <xdr:nvSpPr>
        <xdr:cNvPr id="402" name="n_1aveValue【一般廃棄物処理施設】&#10;一人当たり有形固定資産（償却資産）額">
          <a:extLst>
            <a:ext uri="{FF2B5EF4-FFF2-40B4-BE49-F238E27FC236}">
              <a16:creationId xmlns:a16="http://schemas.microsoft.com/office/drawing/2014/main" id="{3476AAF2-6370-4908-ABD6-A5C62B47D2BE}"/>
            </a:ext>
          </a:extLst>
        </xdr:cNvPr>
        <xdr:cNvSpPr txBox="1"/>
      </xdr:nvSpPr>
      <xdr:spPr>
        <a:xfrm>
          <a:off x="18915380" y="6076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140,944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103505</xdr:rowOff>
    </xdr:from>
    <xdr:ext cx="598170" cy="259080"/>
    <xdr:sp macro="" textlink="">
      <xdr:nvSpPr>
        <xdr:cNvPr id="403" name="n_2aveValue【一般廃棄物処理施設】&#10;一人当たり有形固定資産（償却資産）額">
          <a:extLst>
            <a:ext uri="{FF2B5EF4-FFF2-40B4-BE49-F238E27FC236}">
              <a16:creationId xmlns:a16="http://schemas.microsoft.com/office/drawing/2014/main" id="{6094DC0C-2CC8-4314-89C1-BDF46A162864}"/>
            </a:ext>
          </a:extLst>
        </xdr:cNvPr>
        <xdr:cNvSpPr txBox="1"/>
      </xdr:nvSpPr>
      <xdr:spPr>
        <a:xfrm>
          <a:off x="18134330" y="6097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156210</xdr:rowOff>
    </xdr:from>
    <xdr:ext cx="598170" cy="258445"/>
    <xdr:sp macro="" textlink="">
      <xdr:nvSpPr>
        <xdr:cNvPr id="404" name="n_3aveValue【一般廃棄物処理施設】&#10;一人当たり有形固定資産（償却資産）額">
          <a:extLst>
            <a:ext uri="{FF2B5EF4-FFF2-40B4-BE49-F238E27FC236}">
              <a16:creationId xmlns:a16="http://schemas.microsoft.com/office/drawing/2014/main" id="{3C3BA289-4217-4A0C-8889-CEED1DD485CB}"/>
            </a:ext>
          </a:extLst>
        </xdr:cNvPr>
        <xdr:cNvSpPr txBox="1"/>
      </xdr:nvSpPr>
      <xdr:spPr>
        <a:xfrm>
          <a:off x="17324705" y="6150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157480</xdr:rowOff>
    </xdr:from>
    <xdr:ext cx="598170" cy="258445"/>
    <xdr:sp macro="" textlink="">
      <xdr:nvSpPr>
        <xdr:cNvPr id="405" name="n_4aveValue【一般廃棄物処理施設】&#10;一人当たり有形固定資産（償却資産）額">
          <a:extLst>
            <a:ext uri="{FF2B5EF4-FFF2-40B4-BE49-F238E27FC236}">
              <a16:creationId xmlns:a16="http://schemas.microsoft.com/office/drawing/2014/main" id="{6C484111-5C7C-4707-8BCC-6FCF371424F1}"/>
            </a:ext>
          </a:extLst>
        </xdr:cNvPr>
        <xdr:cNvSpPr txBox="1"/>
      </xdr:nvSpPr>
      <xdr:spPr>
        <a:xfrm>
          <a:off x="16524605" y="615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105410</xdr:rowOff>
    </xdr:from>
    <xdr:ext cx="534670" cy="259080"/>
    <xdr:sp macro="" textlink="">
      <xdr:nvSpPr>
        <xdr:cNvPr id="406" name="n_1mainValue【一般廃棄物処理施設】&#10;一人当たり有形固定資産（償却資産）額">
          <a:extLst>
            <a:ext uri="{FF2B5EF4-FFF2-40B4-BE49-F238E27FC236}">
              <a16:creationId xmlns:a16="http://schemas.microsoft.com/office/drawing/2014/main" id="{B2843BEB-8F5E-4AAC-B003-5CAECDDE0948}"/>
            </a:ext>
          </a:extLst>
        </xdr:cNvPr>
        <xdr:cNvSpPr txBox="1"/>
      </xdr:nvSpPr>
      <xdr:spPr>
        <a:xfrm>
          <a:off x="18944590" y="657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116205</xdr:rowOff>
    </xdr:from>
    <xdr:ext cx="534035" cy="259080"/>
    <xdr:sp macro="" textlink="">
      <xdr:nvSpPr>
        <xdr:cNvPr id="407" name="n_2mainValue【一般廃棄物処理施設】&#10;一人当たり有形固定資産（償却資産）額">
          <a:extLst>
            <a:ext uri="{FF2B5EF4-FFF2-40B4-BE49-F238E27FC236}">
              <a16:creationId xmlns:a16="http://schemas.microsoft.com/office/drawing/2014/main" id="{4FDA75A9-023F-4420-AD0A-8F23423B6924}"/>
            </a:ext>
          </a:extLst>
        </xdr:cNvPr>
        <xdr:cNvSpPr txBox="1"/>
      </xdr:nvSpPr>
      <xdr:spPr>
        <a:xfrm>
          <a:off x="18163540" y="6593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122555</xdr:rowOff>
    </xdr:from>
    <xdr:ext cx="534035" cy="258445"/>
    <xdr:sp macro="" textlink="">
      <xdr:nvSpPr>
        <xdr:cNvPr id="408" name="n_3mainValue【一般廃棄物処理施設】&#10;一人当たり有形固定資産（償却資産）額">
          <a:extLst>
            <a:ext uri="{FF2B5EF4-FFF2-40B4-BE49-F238E27FC236}">
              <a16:creationId xmlns:a16="http://schemas.microsoft.com/office/drawing/2014/main" id="{C190F90B-0D7F-4CE6-AD11-22ED89594A37}"/>
            </a:ext>
          </a:extLst>
        </xdr:cNvPr>
        <xdr:cNvSpPr txBox="1"/>
      </xdr:nvSpPr>
      <xdr:spPr>
        <a:xfrm>
          <a:off x="17353915" y="660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129540</xdr:rowOff>
    </xdr:from>
    <xdr:ext cx="534035" cy="259080"/>
    <xdr:sp macro="" textlink="">
      <xdr:nvSpPr>
        <xdr:cNvPr id="409" name="n_4mainValue【一般廃棄物処理施設】&#10;一人当たり有形固定資産（償却資産）額">
          <a:extLst>
            <a:ext uri="{FF2B5EF4-FFF2-40B4-BE49-F238E27FC236}">
              <a16:creationId xmlns:a16="http://schemas.microsoft.com/office/drawing/2014/main" id="{A7B3F74C-66A6-4639-A9B4-E828895F87D3}"/>
            </a:ext>
          </a:extLst>
        </xdr:cNvPr>
        <xdr:cNvSpPr txBox="1"/>
      </xdr:nvSpPr>
      <xdr:spPr>
        <a:xfrm>
          <a:off x="16563340" y="6603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650F310-1D2D-426D-9CFA-87B7EA13F91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0C0E86A-6082-45BB-A3EF-16190E33F389}"/>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3919379-CB54-4F27-939C-0A97FBBB8E45}"/>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10A9CB43-7224-448A-B0C0-1014EA6D8AEF}"/>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9BC2C38-F161-435B-A61E-67C97F098C52}"/>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39A3059-AAF1-440D-B2BF-E0A99D00BC20}"/>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8B751515-C3DD-4979-8ED8-4219F9B8B02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7D16A0A-02A5-4159-9537-5F406F3DE244}"/>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8" name="テキスト ボックス 417">
          <a:extLst>
            <a:ext uri="{FF2B5EF4-FFF2-40B4-BE49-F238E27FC236}">
              <a16:creationId xmlns:a16="http://schemas.microsoft.com/office/drawing/2014/main" id="{2FFC0A82-8EEF-47E6-AB1F-E7D21F380168}"/>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FFEB6B6-1E02-4B71-B044-F38E83B756CD}"/>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20" name="テキスト ボックス 419">
          <a:extLst>
            <a:ext uri="{FF2B5EF4-FFF2-40B4-BE49-F238E27FC236}">
              <a16:creationId xmlns:a16="http://schemas.microsoft.com/office/drawing/2014/main" id="{C3CB1862-133E-4958-B31E-F566241AE1F6}"/>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7C83A76D-7056-4E5E-B652-F72C1FEF08DF}"/>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22" name="テキスト ボックス 421">
          <a:extLst>
            <a:ext uri="{FF2B5EF4-FFF2-40B4-BE49-F238E27FC236}">
              <a16:creationId xmlns:a16="http://schemas.microsoft.com/office/drawing/2014/main" id="{50D0350E-409C-4B64-BDFE-83B66CF1BF40}"/>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D10E4F8E-1F84-4904-955F-2D30BD2430E6}"/>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4" name="テキスト ボックス 423">
          <a:extLst>
            <a:ext uri="{FF2B5EF4-FFF2-40B4-BE49-F238E27FC236}">
              <a16:creationId xmlns:a16="http://schemas.microsoft.com/office/drawing/2014/main" id="{04D1C0B5-16A1-4BBA-B57B-DBA1F00DB560}"/>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7771389E-0D68-412E-A401-D5E48C6231C4}"/>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6" name="テキスト ボックス 425">
          <a:extLst>
            <a:ext uri="{FF2B5EF4-FFF2-40B4-BE49-F238E27FC236}">
              <a16:creationId xmlns:a16="http://schemas.microsoft.com/office/drawing/2014/main" id="{B0D530EB-E694-4B4B-82B4-1BA0E718226E}"/>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A832EA83-897A-40A6-A33E-C7220021F73B}"/>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8" name="テキスト ボックス 427">
          <a:extLst>
            <a:ext uri="{FF2B5EF4-FFF2-40B4-BE49-F238E27FC236}">
              <a16:creationId xmlns:a16="http://schemas.microsoft.com/office/drawing/2014/main" id="{9A1B1973-F923-452C-8940-D0783FD0C9F2}"/>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A297FBA9-ED95-4D51-85BF-3056E2385EDF}"/>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0" name="テキスト ボックス 429">
          <a:extLst>
            <a:ext uri="{FF2B5EF4-FFF2-40B4-BE49-F238E27FC236}">
              <a16:creationId xmlns:a16="http://schemas.microsoft.com/office/drawing/2014/main" id="{327A4A92-904A-4954-B737-7B1050B285C8}"/>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55A6B23F-34CF-464B-B884-C58226EF8719}"/>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432" name="テキスト ボックス 431">
          <a:extLst>
            <a:ext uri="{FF2B5EF4-FFF2-40B4-BE49-F238E27FC236}">
              <a16:creationId xmlns:a16="http://schemas.microsoft.com/office/drawing/2014/main" id="{FD821A4D-29D7-48BD-88CC-D65AB82388B2}"/>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5AA23973-6AC5-4124-87EB-A9F838A95D3D}"/>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114300</xdr:rowOff>
    </xdr:from>
    <xdr:to>
      <xdr:col>85</xdr:col>
      <xdr:colOff>126365</xdr:colOff>
      <xdr:row>64</xdr:row>
      <xdr:rowOff>76200</xdr:rowOff>
    </xdr:to>
    <xdr:cxnSp macro="">
      <xdr:nvCxnSpPr>
        <xdr:cNvPr id="434" name="直線コネクタ 433">
          <a:extLst>
            <a:ext uri="{FF2B5EF4-FFF2-40B4-BE49-F238E27FC236}">
              <a16:creationId xmlns:a16="http://schemas.microsoft.com/office/drawing/2014/main" id="{15201009-1E01-4E36-818B-26F50EA43115}"/>
            </a:ext>
          </a:extLst>
        </xdr:cNvPr>
        <xdr:cNvCxnSpPr/>
      </xdr:nvCxnSpPr>
      <xdr:spPr>
        <a:xfrm flipV="1">
          <a:off x="14696440" y="902017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5" name="【保健センター・保健所】&#10;有形固定資産減価償却率最小値テキスト">
          <a:extLst>
            <a:ext uri="{FF2B5EF4-FFF2-40B4-BE49-F238E27FC236}">
              <a16:creationId xmlns:a16="http://schemas.microsoft.com/office/drawing/2014/main" id="{4D95961C-D9CF-4770-AF7F-1B482EFB2F09}"/>
            </a:ext>
          </a:extLst>
        </xdr:cNvPr>
        <xdr:cNvSpPr txBox="1"/>
      </xdr:nvSpPr>
      <xdr:spPr>
        <a:xfrm>
          <a:off x="147351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67259F5B-4729-425C-9BEF-2757A64852BC}"/>
            </a:ext>
          </a:extLst>
        </xdr:cNvPr>
        <xdr:cNvCxnSpPr/>
      </xdr:nvCxnSpPr>
      <xdr:spPr>
        <a:xfrm>
          <a:off x="14611350"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60960</xdr:rowOff>
    </xdr:from>
    <xdr:ext cx="405130" cy="259080"/>
    <xdr:sp macro="" textlink="">
      <xdr:nvSpPr>
        <xdr:cNvPr id="437" name="【保健センター・保健所】&#10;有形固定資産減価償却率最大値テキスト">
          <a:extLst>
            <a:ext uri="{FF2B5EF4-FFF2-40B4-BE49-F238E27FC236}">
              <a16:creationId xmlns:a16="http://schemas.microsoft.com/office/drawing/2014/main" id="{54A82C85-037D-4D0B-BEFF-CF8E319CAAEB}"/>
            </a:ext>
          </a:extLst>
        </xdr:cNvPr>
        <xdr:cNvSpPr txBox="1"/>
      </xdr:nvSpPr>
      <xdr:spPr>
        <a:xfrm>
          <a:off x="14735175" y="880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8" name="直線コネクタ 437">
          <a:extLst>
            <a:ext uri="{FF2B5EF4-FFF2-40B4-BE49-F238E27FC236}">
              <a16:creationId xmlns:a16="http://schemas.microsoft.com/office/drawing/2014/main" id="{75FCDD50-CD8F-4EA9-88E1-C680D63E9859}"/>
            </a:ext>
          </a:extLst>
        </xdr:cNvPr>
        <xdr:cNvCxnSpPr/>
      </xdr:nvCxnSpPr>
      <xdr:spPr>
        <a:xfrm>
          <a:off x="14611350" y="902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68580</xdr:rowOff>
    </xdr:from>
    <xdr:ext cx="405130" cy="259080"/>
    <xdr:sp macro="" textlink="">
      <xdr:nvSpPr>
        <xdr:cNvPr id="439" name="【保健センター・保健所】&#10;有形固定資産減価償却率平均値テキスト">
          <a:extLst>
            <a:ext uri="{FF2B5EF4-FFF2-40B4-BE49-F238E27FC236}">
              <a16:creationId xmlns:a16="http://schemas.microsoft.com/office/drawing/2014/main" id="{07DD81DA-0D72-4715-9895-0EAC1A1579AB}"/>
            </a:ext>
          </a:extLst>
        </xdr:cNvPr>
        <xdr:cNvSpPr txBox="1"/>
      </xdr:nvSpPr>
      <xdr:spPr>
        <a:xfrm>
          <a:off x="14735175" y="9618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0" name="フローチャート: 判断 439">
          <a:extLst>
            <a:ext uri="{FF2B5EF4-FFF2-40B4-BE49-F238E27FC236}">
              <a16:creationId xmlns:a16="http://schemas.microsoft.com/office/drawing/2014/main" id="{B0423D45-A88B-44A8-995F-A5BF930F3B65}"/>
            </a:ext>
          </a:extLst>
        </xdr:cNvPr>
        <xdr:cNvSpPr/>
      </xdr:nvSpPr>
      <xdr:spPr>
        <a:xfrm>
          <a:off x="14649450" y="9640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1" name="フローチャート: 判断 440">
          <a:extLst>
            <a:ext uri="{FF2B5EF4-FFF2-40B4-BE49-F238E27FC236}">
              <a16:creationId xmlns:a16="http://schemas.microsoft.com/office/drawing/2014/main" id="{7630E176-33EA-4A7E-BAFD-F2E8069BCE3D}"/>
            </a:ext>
          </a:extLst>
        </xdr:cNvPr>
        <xdr:cNvSpPr/>
      </xdr:nvSpPr>
      <xdr:spPr>
        <a:xfrm>
          <a:off x="13887450" y="9607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2" name="フローチャート: 判断 441">
          <a:extLst>
            <a:ext uri="{FF2B5EF4-FFF2-40B4-BE49-F238E27FC236}">
              <a16:creationId xmlns:a16="http://schemas.microsoft.com/office/drawing/2014/main" id="{ED9F559E-E6EB-49A2-B7F7-90A0406380B3}"/>
            </a:ext>
          </a:extLst>
        </xdr:cNvPr>
        <xdr:cNvSpPr/>
      </xdr:nvSpPr>
      <xdr:spPr>
        <a:xfrm>
          <a:off x="13096875" y="95643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3" name="フローチャート: 判断 442">
          <a:extLst>
            <a:ext uri="{FF2B5EF4-FFF2-40B4-BE49-F238E27FC236}">
              <a16:creationId xmlns:a16="http://schemas.microsoft.com/office/drawing/2014/main" id="{372C8227-0168-4A8D-B551-E03603D3A95F}"/>
            </a:ext>
          </a:extLst>
        </xdr:cNvPr>
        <xdr:cNvSpPr/>
      </xdr:nvSpPr>
      <xdr:spPr>
        <a:xfrm>
          <a:off x="12296775" y="95605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4" name="フローチャート: 判断 443">
          <a:extLst>
            <a:ext uri="{FF2B5EF4-FFF2-40B4-BE49-F238E27FC236}">
              <a16:creationId xmlns:a16="http://schemas.microsoft.com/office/drawing/2014/main" id="{6FD4C51E-2350-4E82-A008-391F159B5086}"/>
            </a:ext>
          </a:extLst>
        </xdr:cNvPr>
        <xdr:cNvSpPr/>
      </xdr:nvSpPr>
      <xdr:spPr>
        <a:xfrm>
          <a:off x="11487150" y="9521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45" name="テキスト ボックス 444">
          <a:extLst>
            <a:ext uri="{FF2B5EF4-FFF2-40B4-BE49-F238E27FC236}">
              <a16:creationId xmlns:a16="http://schemas.microsoft.com/office/drawing/2014/main" id="{E010E667-2ABF-4205-AC04-D9D74326B293}"/>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46" name="テキスト ボックス 445">
          <a:extLst>
            <a:ext uri="{FF2B5EF4-FFF2-40B4-BE49-F238E27FC236}">
              <a16:creationId xmlns:a16="http://schemas.microsoft.com/office/drawing/2014/main" id="{2C51A769-DA14-4238-9D7C-C40807B5CA14}"/>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47" name="テキスト ボックス 446">
          <a:extLst>
            <a:ext uri="{FF2B5EF4-FFF2-40B4-BE49-F238E27FC236}">
              <a16:creationId xmlns:a16="http://schemas.microsoft.com/office/drawing/2014/main" id="{2447949F-69F2-40DF-928E-4C13FC10E7E2}"/>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48" name="テキスト ボックス 447">
          <a:extLst>
            <a:ext uri="{FF2B5EF4-FFF2-40B4-BE49-F238E27FC236}">
              <a16:creationId xmlns:a16="http://schemas.microsoft.com/office/drawing/2014/main" id="{6AE64E5B-D30C-45AF-9F9A-7B274A30467D}"/>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49" name="テキスト ボックス 448">
          <a:extLst>
            <a:ext uri="{FF2B5EF4-FFF2-40B4-BE49-F238E27FC236}">
              <a16:creationId xmlns:a16="http://schemas.microsoft.com/office/drawing/2014/main" id="{11C1247E-31BB-41F7-A145-77A94D9A872C}"/>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50" name="楕円 449">
          <a:extLst>
            <a:ext uri="{FF2B5EF4-FFF2-40B4-BE49-F238E27FC236}">
              <a16:creationId xmlns:a16="http://schemas.microsoft.com/office/drawing/2014/main" id="{A1DE0543-3819-479D-AB25-B7DD93FFC714}"/>
            </a:ext>
          </a:extLst>
        </xdr:cNvPr>
        <xdr:cNvSpPr/>
      </xdr:nvSpPr>
      <xdr:spPr>
        <a:xfrm>
          <a:off x="14649450" y="9449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80645</xdr:rowOff>
    </xdr:from>
    <xdr:ext cx="405130" cy="259080"/>
    <xdr:sp macro="" textlink="">
      <xdr:nvSpPr>
        <xdr:cNvPr id="451" name="【保健センター・保健所】&#10;有形固定資産減価償却率該当値テキスト">
          <a:extLst>
            <a:ext uri="{FF2B5EF4-FFF2-40B4-BE49-F238E27FC236}">
              <a16:creationId xmlns:a16="http://schemas.microsoft.com/office/drawing/2014/main" id="{DDDF697A-79F0-471C-BFEE-E7A1BA82C62F}"/>
            </a:ext>
          </a:extLst>
        </xdr:cNvPr>
        <xdr:cNvSpPr txBox="1"/>
      </xdr:nvSpPr>
      <xdr:spPr>
        <a:xfrm>
          <a:off x="14735175" y="931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452" name="楕円 451">
          <a:extLst>
            <a:ext uri="{FF2B5EF4-FFF2-40B4-BE49-F238E27FC236}">
              <a16:creationId xmlns:a16="http://schemas.microsoft.com/office/drawing/2014/main" id="{A3BD3064-457B-456A-8C05-09A1DDB58755}"/>
            </a:ext>
          </a:extLst>
        </xdr:cNvPr>
        <xdr:cNvSpPr/>
      </xdr:nvSpPr>
      <xdr:spPr>
        <a:xfrm>
          <a:off x="13887450" y="9437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109220</xdr:rowOff>
    </xdr:to>
    <xdr:cxnSp macro="">
      <xdr:nvCxnSpPr>
        <xdr:cNvPr id="453" name="直線コネクタ 452">
          <a:extLst>
            <a:ext uri="{FF2B5EF4-FFF2-40B4-BE49-F238E27FC236}">
              <a16:creationId xmlns:a16="http://schemas.microsoft.com/office/drawing/2014/main" id="{9B8F1D07-D31A-4C63-BF3E-59F1F932CCBC}"/>
            </a:ext>
          </a:extLst>
        </xdr:cNvPr>
        <xdr:cNvCxnSpPr/>
      </xdr:nvCxnSpPr>
      <xdr:spPr>
        <a:xfrm>
          <a:off x="13935075" y="94849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454" name="楕円 453">
          <a:extLst>
            <a:ext uri="{FF2B5EF4-FFF2-40B4-BE49-F238E27FC236}">
              <a16:creationId xmlns:a16="http://schemas.microsoft.com/office/drawing/2014/main" id="{D329D21E-3610-4DCA-A4CF-F62C8590BD6A}"/>
            </a:ext>
          </a:extLst>
        </xdr:cNvPr>
        <xdr:cNvSpPr/>
      </xdr:nvSpPr>
      <xdr:spPr>
        <a:xfrm>
          <a:off x="13096875" y="93941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93345</xdr:rowOff>
    </xdr:to>
    <xdr:cxnSp macro="">
      <xdr:nvCxnSpPr>
        <xdr:cNvPr id="455" name="直線コネクタ 454">
          <a:extLst>
            <a:ext uri="{FF2B5EF4-FFF2-40B4-BE49-F238E27FC236}">
              <a16:creationId xmlns:a16="http://schemas.microsoft.com/office/drawing/2014/main" id="{7ABFDB7A-68EB-4130-A91C-76E3DA46B544}"/>
            </a:ext>
          </a:extLst>
        </xdr:cNvPr>
        <xdr:cNvCxnSpPr/>
      </xdr:nvCxnSpPr>
      <xdr:spPr>
        <a:xfrm>
          <a:off x="13144500" y="9441815"/>
          <a:ext cx="79057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456" name="楕円 455">
          <a:extLst>
            <a:ext uri="{FF2B5EF4-FFF2-40B4-BE49-F238E27FC236}">
              <a16:creationId xmlns:a16="http://schemas.microsoft.com/office/drawing/2014/main" id="{CB4A9C7C-0D5A-4AC8-8EB7-9C82B6F34FCB}"/>
            </a:ext>
          </a:extLst>
        </xdr:cNvPr>
        <xdr:cNvSpPr/>
      </xdr:nvSpPr>
      <xdr:spPr>
        <a:xfrm>
          <a:off x="12296775" y="9363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53340</xdr:rowOff>
    </xdr:to>
    <xdr:cxnSp macro="">
      <xdr:nvCxnSpPr>
        <xdr:cNvPr id="457" name="直線コネクタ 456">
          <a:extLst>
            <a:ext uri="{FF2B5EF4-FFF2-40B4-BE49-F238E27FC236}">
              <a16:creationId xmlns:a16="http://schemas.microsoft.com/office/drawing/2014/main" id="{2CEDF94A-F0A6-48F3-ADEE-0DFF5B0885FD}"/>
            </a:ext>
          </a:extLst>
        </xdr:cNvPr>
        <xdr:cNvCxnSpPr/>
      </xdr:nvCxnSpPr>
      <xdr:spPr>
        <a:xfrm>
          <a:off x="12344400" y="940181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458" name="楕円 457">
          <a:extLst>
            <a:ext uri="{FF2B5EF4-FFF2-40B4-BE49-F238E27FC236}">
              <a16:creationId xmlns:a16="http://schemas.microsoft.com/office/drawing/2014/main" id="{340D0A1F-5D27-40D9-A74C-A9496EE47A84}"/>
            </a:ext>
          </a:extLst>
        </xdr:cNvPr>
        <xdr:cNvSpPr/>
      </xdr:nvSpPr>
      <xdr:spPr>
        <a:xfrm>
          <a:off x="11487150" y="9323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13335</xdr:rowOff>
    </xdr:to>
    <xdr:cxnSp macro="">
      <xdr:nvCxnSpPr>
        <xdr:cNvPr id="459" name="直線コネクタ 458">
          <a:extLst>
            <a:ext uri="{FF2B5EF4-FFF2-40B4-BE49-F238E27FC236}">
              <a16:creationId xmlns:a16="http://schemas.microsoft.com/office/drawing/2014/main" id="{94335447-353B-4C96-BB68-C4D6A256AED0}"/>
            </a:ext>
          </a:extLst>
        </xdr:cNvPr>
        <xdr:cNvCxnSpPr/>
      </xdr:nvCxnSpPr>
      <xdr:spPr>
        <a:xfrm>
          <a:off x="11534775" y="937133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146685</xdr:rowOff>
    </xdr:from>
    <xdr:ext cx="405130" cy="258445"/>
    <xdr:sp macro="" textlink="">
      <xdr:nvSpPr>
        <xdr:cNvPr id="460" name="n_1aveValue【保健センター・保健所】&#10;有形固定資産減価償却率">
          <a:extLst>
            <a:ext uri="{FF2B5EF4-FFF2-40B4-BE49-F238E27FC236}">
              <a16:creationId xmlns:a16="http://schemas.microsoft.com/office/drawing/2014/main" id="{F0D332A6-8D4F-4885-B7A8-F1292D37F85D}"/>
            </a:ext>
          </a:extLst>
        </xdr:cNvPr>
        <xdr:cNvSpPr txBox="1"/>
      </xdr:nvSpPr>
      <xdr:spPr>
        <a:xfrm>
          <a:off x="13745210" y="9697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106680</xdr:rowOff>
    </xdr:from>
    <xdr:ext cx="404495" cy="259080"/>
    <xdr:sp macro="" textlink="">
      <xdr:nvSpPr>
        <xdr:cNvPr id="461" name="n_2aveValue【保健センター・保健所】&#10;有形固定資産減価償却率">
          <a:extLst>
            <a:ext uri="{FF2B5EF4-FFF2-40B4-BE49-F238E27FC236}">
              <a16:creationId xmlns:a16="http://schemas.microsoft.com/office/drawing/2014/main" id="{B0858168-E696-4B9D-B59B-5B13115DC931}"/>
            </a:ext>
          </a:extLst>
        </xdr:cNvPr>
        <xdr:cNvSpPr txBox="1"/>
      </xdr:nvSpPr>
      <xdr:spPr>
        <a:xfrm>
          <a:off x="12964160" y="965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102870</xdr:rowOff>
    </xdr:from>
    <xdr:ext cx="404495" cy="259080"/>
    <xdr:sp macro="" textlink="">
      <xdr:nvSpPr>
        <xdr:cNvPr id="462" name="n_3aveValue【保健センター・保健所】&#10;有形固定資産減価償却率">
          <a:extLst>
            <a:ext uri="{FF2B5EF4-FFF2-40B4-BE49-F238E27FC236}">
              <a16:creationId xmlns:a16="http://schemas.microsoft.com/office/drawing/2014/main" id="{641B18A6-FC1C-4D70-BE51-9C76C15EE89F}"/>
            </a:ext>
          </a:extLst>
        </xdr:cNvPr>
        <xdr:cNvSpPr txBox="1"/>
      </xdr:nvSpPr>
      <xdr:spPr>
        <a:xfrm>
          <a:off x="12164060" y="965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52070</xdr:rowOff>
    </xdr:from>
    <xdr:ext cx="404495" cy="258445"/>
    <xdr:sp macro="" textlink="">
      <xdr:nvSpPr>
        <xdr:cNvPr id="463" name="n_4aveValue【保健センター・保健所】&#10;有形固定資産減価償却率">
          <a:extLst>
            <a:ext uri="{FF2B5EF4-FFF2-40B4-BE49-F238E27FC236}">
              <a16:creationId xmlns:a16="http://schemas.microsoft.com/office/drawing/2014/main" id="{60955231-CF97-428A-9BF5-AA6244851ABB}"/>
            </a:ext>
          </a:extLst>
        </xdr:cNvPr>
        <xdr:cNvSpPr txBox="1"/>
      </xdr:nvSpPr>
      <xdr:spPr>
        <a:xfrm>
          <a:off x="11354435" y="9602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160655</xdr:rowOff>
    </xdr:from>
    <xdr:ext cx="405130" cy="259080"/>
    <xdr:sp macro="" textlink="">
      <xdr:nvSpPr>
        <xdr:cNvPr id="464" name="n_1mainValue【保健センター・保健所】&#10;有形固定資産減価償却率">
          <a:extLst>
            <a:ext uri="{FF2B5EF4-FFF2-40B4-BE49-F238E27FC236}">
              <a16:creationId xmlns:a16="http://schemas.microsoft.com/office/drawing/2014/main" id="{FE978B6F-F6E2-4148-8C4E-0C6A9A0B21BA}"/>
            </a:ext>
          </a:extLst>
        </xdr:cNvPr>
        <xdr:cNvSpPr txBox="1"/>
      </xdr:nvSpPr>
      <xdr:spPr>
        <a:xfrm>
          <a:off x="13745210" y="923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120650</xdr:rowOff>
    </xdr:from>
    <xdr:ext cx="404495" cy="258445"/>
    <xdr:sp macro="" textlink="">
      <xdr:nvSpPr>
        <xdr:cNvPr id="465" name="n_2mainValue【保健センター・保健所】&#10;有形固定資産減価償却率">
          <a:extLst>
            <a:ext uri="{FF2B5EF4-FFF2-40B4-BE49-F238E27FC236}">
              <a16:creationId xmlns:a16="http://schemas.microsoft.com/office/drawing/2014/main" id="{79FA830E-5639-408B-B22B-1ACB25617FF4}"/>
            </a:ext>
          </a:extLst>
        </xdr:cNvPr>
        <xdr:cNvSpPr txBox="1"/>
      </xdr:nvSpPr>
      <xdr:spPr>
        <a:xfrm>
          <a:off x="12964160" y="9191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80645</xdr:rowOff>
    </xdr:from>
    <xdr:ext cx="404495" cy="259080"/>
    <xdr:sp macro="" textlink="">
      <xdr:nvSpPr>
        <xdr:cNvPr id="466" name="n_3mainValue【保健センター・保健所】&#10;有形固定資産減価償却率">
          <a:extLst>
            <a:ext uri="{FF2B5EF4-FFF2-40B4-BE49-F238E27FC236}">
              <a16:creationId xmlns:a16="http://schemas.microsoft.com/office/drawing/2014/main" id="{6F247C61-0C0B-43C5-9CF3-3B807F7E56BB}"/>
            </a:ext>
          </a:extLst>
        </xdr:cNvPr>
        <xdr:cNvSpPr txBox="1"/>
      </xdr:nvSpPr>
      <xdr:spPr>
        <a:xfrm>
          <a:off x="12164060" y="9151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40640</xdr:rowOff>
    </xdr:from>
    <xdr:ext cx="404495" cy="258445"/>
    <xdr:sp macro="" textlink="">
      <xdr:nvSpPr>
        <xdr:cNvPr id="467" name="n_4mainValue【保健センター・保健所】&#10;有形固定資産減価償却率">
          <a:extLst>
            <a:ext uri="{FF2B5EF4-FFF2-40B4-BE49-F238E27FC236}">
              <a16:creationId xmlns:a16="http://schemas.microsoft.com/office/drawing/2014/main" id="{ADB66004-2503-43D5-A390-C14055C16D66}"/>
            </a:ext>
          </a:extLst>
        </xdr:cNvPr>
        <xdr:cNvSpPr txBox="1"/>
      </xdr:nvSpPr>
      <xdr:spPr>
        <a:xfrm>
          <a:off x="11354435" y="9108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02DC302-874F-436A-BE5E-2AD76737309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25F7A885-B75B-44AD-B87B-9C11F1284219}"/>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E3305DDA-9838-4B9D-8DE4-81DC18EC5CB9}"/>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FF0C797B-6154-47F9-86E8-47F0A6A12D22}"/>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40E8239F-94FF-4460-AB9D-295ABC4D1F98}"/>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636076FF-030E-45AB-BFBA-AA16ABA43EC0}"/>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79552CEC-16F3-4A1B-872A-FCEA4B9C51EC}"/>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16BC1A9-A734-4102-A3F5-1F4F29A7166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76" name="テキスト ボックス 475">
          <a:extLst>
            <a:ext uri="{FF2B5EF4-FFF2-40B4-BE49-F238E27FC236}">
              <a16:creationId xmlns:a16="http://schemas.microsoft.com/office/drawing/2014/main" id="{030BD014-F5EC-4510-BBCC-E61C06DAC4C0}"/>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7F5904A6-5AC3-45FA-894F-BCEF913F8B0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78" name="直線コネクタ 477">
          <a:extLst>
            <a:ext uri="{FF2B5EF4-FFF2-40B4-BE49-F238E27FC236}">
              <a16:creationId xmlns:a16="http://schemas.microsoft.com/office/drawing/2014/main" id="{52D5BDC1-46E7-470F-905F-5863A11EBDD8}"/>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479" name="テキスト ボックス 478">
          <a:extLst>
            <a:ext uri="{FF2B5EF4-FFF2-40B4-BE49-F238E27FC236}">
              <a16:creationId xmlns:a16="http://schemas.microsoft.com/office/drawing/2014/main" id="{2D9DAFAE-1912-471C-A6E6-BB17C6457287}"/>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0" name="直線コネクタ 479">
          <a:extLst>
            <a:ext uri="{FF2B5EF4-FFF2-40B4-BE49-F238E27FC236}">
              <a16:creationId xmlns:a16="http://schemas.microsoft.com/office/drawing/2014/main" id="{95C57651-4D6F-467A-BB25-682FAC4A7C90}"/>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481" name="テキスト ボックス 480">
          <a:extLst>
            <a:ext uri="{FF2B5EF4-FFF2-40B4-BE49-F238E27FC236}">
              <a16:creationId xmlns:a16="http://schemas.microsoft.com/office/drawing/2014/main" id="{B1FA7207-391D-4974-8C3A-866C99AFE17C}"/>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2" name="直線コネクタ 481">
          <a:extLst>
            <a:ext uri="{FF2B5EF4-FFF2-40B4-BE49-F238E27FC236}">
              <a16:creationId xmlns:a16="http://schemas.microsoft.com/office/drawing/2014/main" id="{E5684B61-A76B-4586-9B40-B068F77717B9}"/>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483" name="テキスト ボックス 482">
          <a:extLst>
            <a:ext uri="{FF2B5EF4-FFF2-40B4-BE49-F238E27FC236}">
              <a16:creationId xmlns:a16="http://schemas.microsoft.com/office/drawing/2014/main" id="{28E82DA1-6356-4DBE-9FA7-73C4D74053C8}"/>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4" name="直線コネクタ 483">
          <a:extLst>
            <a:ext uri="{FF2B5EF4-FFF2-40B4-BE49-F238E27FC236}">
              <a16:creationId xmlns:a16="http://schemas.microsoft.com/office/drawing/2014/main" id="{E233F3CD-6D57-4B02-B408-F457D9880975}"/>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485" name="テキスト ボックス 484">
          <a:extLst>
            <a:ext uri="{FF2B5EF4-FFF2-40B4-BE49-F238E27FC236}">
              <a16:creationId xmlns:a16="http://schemas.microsoft.com/office/drawing/2014/main" id="{6F6C138B-2333-4D66-9FED-2BC343A0A19B}"/>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6" name="直線コネクタ 485">
          <a:extLst>
            <a:ext uri="{FF2B5EF4-FFF2-40B4-BE49-F238E27FC236}">
              <a16:creationId xmlns:a16="http://schemas.microsoft.com/office/drawing/2014/main" id="{51E40A0B-670B-4534-AA73-B0C14BF35262}"/>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487" name="テキスト ボックス 486">
          <a:extLst>
            <a:ext uri="{FF2B5EF4-FFF2-40B4-BE49-F238E27FC236}">
              <a16:creationId xmlns:a16="http://schemas.microsoft.com/office/drawing/2014/main" id="{A4FCF2E7-DEFB-4184-A6A5-026E53D0D67D}"/>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8" name="直線コネクタ 487">
          <a:extLst>
            <a:ext uri="{FF2B5EF4-FFF2-40B4-BE49-F238E27FC236}">
              <a16:creationId xmlns:a16="http://schemas.microsoft.com/office/drawing/2014/main" id="{1D36DE11-2C66-4815-BE86-8751466DBD9E}"/>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489" name="テキスト ボックス 488">
          <a:extLst>
            <a:ext uri="{FF2B5EF4-FFF2-40B4-BE49-F238E27FC236}">
              <a16:creationId xmlns:a16="http://schemas.microsoft.com/office/drawing/2014/main" id="{F4667969-0557-43C7-9CFC-F4D26DA89061}"/>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712B506F-AE61-4BAE-BA8E-904F7D9F59E3}"/>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91" name="テキスト ボックス 490">
          <a:extLst>
            <a:ext uri="{FF2B5EF4-FFF2-40B4-BE49-F238E27FC236}">
              <a16:creationId xmlns:a16="http://schemas.microsoft.com/office/drawing/2014/main" id="{CBA14A8D-B9D1-4A64-8AF8-2D3787D24AD2}"/>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2A2193C3-405E-4E82-A96F-0B70F64F8D8B}"/>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145415</xdr:rowOff>
    </xdr:from>
    <xdr:to>
      <xdr:col>116</xdr:col>
      <xdr:colOff>62865</xdr:colOff>
      <xdr:row>64</xdr:row>
      <xdr:rowOff>91440</xdr:rowOff>
    </xdr:to>
    <xdr:cxnSp macro="">
      <xdr:nvCxnSpPr>
        <xdr:cNvPr id="493" name="直線コネクタ 492">
          <a:extLst>
            <a:ext uri="{FF2B5EF4-FFF2-40B4-BE49-F238E27FC236}">
              <a16:creationId xmlns:a16="http://schemas.microsoft.com/office/drawing/2014/main" id="{13FEA50C-BE3C-4777-8630-AB4266D04519}"/>
            </a:ext>
          </a:extLst>
        </xdr:cNvPr>
        <xdr:cNvCxnSpPr/>
      </xdr:nvCxnSpPr>
      <xdr:spPr>
        <a:xfrm flipV="1">
          <a:off x="19954240" y="904811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95250</xdr:rowOff>
    </xdr:from>
    <xdr:ext cx="469900" cy="259080"/>
    <xdr:sp macro="" textlink="">
      <xdr:nvSpPr>
        <xdr:cNvPr id="494" name="【保健センター・保健所】&#10;一人当たり面積最小値テキスト">
          <a:extLst>
            <a:ext uri="{FF2B5EF4-FFF2-40B4-BE49-F238E27FC236}">
              <a16:creationId xmlns:a16="http://schemas.microsoft.com/office/drawing/2014/main" id="{7926EE41-4DC3-40C5-B3FF-0829949C56C8}"/>
            </a:ext>
          </a:extLst>
        </xdr:cNvPr>
        <xdr:cNvSpPr txBox="1"/>
      </xdr:nvSpPr>
      <xdr:spPr>
        <a:xfrm>
          <a:off x="19992975"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5" name="直線コネクタ 494">
          <a:extLst>
            <a:ext uri="{FF2B5EF4-FFF2-40B4-BE49-F238E27FC236}">
              <a16:creationId xmlns:a16="http://schemas.microsoft.com/office/drawing/2014/main" id="{D5272D96-FF39-4A90-AA96-945F913DE1C4}"/>
            </a:ext>
          </a:extLst>
        </xdr:cNvPr>
        <xdr:cNvCxnSpPr/>
      </xdr:nvCxnSpPr>
      <xdr:spPr>
        <a:xfrm>
          <a:off x="19878675" y="1045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92075</xdr:rowOff>
    </xdr:from>
    <xdr:ext cx="469900" cy="259080"/>
    <xdr:sp macro="" textlink="">
      <xdr:nvSpPr>
        <xdr:cNvPr id="496" name="【保健センター・保健所】&#10;一人当たり面積最大値テキスト">
          <a:extLst>
            <a:ext uri="{FF2B5EF4-FFF2-40B4-BE49-F238E27FC236}">
              <a16:creationId xmlns:a16="http://schemas.microsoft.com/office/drawing/2014/main" id="{910FE7E6-E233-4E19-933D-95B9B86F93E4}"/>
            </a:ext>
          </a:extLst>
        </xdr:cNvPr>
        <xdr:cNvSpPr txBox="1"/>
      </xdr:nvSpPr>
      <xdr:spPr>
        <a:xfrm>
          <a:off x="19992975" y="8836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145415</xdr:rowOff>
    </xdr:from>
    <xdr:to>
      <xdr:col>116</xdr:col>
      <xdr:colOff>152400</xdr:colOff>
      <xdr:row>55</xdr:row>
      <xdr:rowOff>145415</xdr:rowOff>
    </xdr:to>
    <xdr:cxnSp macro="">
      <xdr:nvCxnSpPr>
        <xdr:cNvPr id="497" name="直線コネクタ 496">
          <a:extLst>
            <a:ext uri="{FF2B5EF4-FFF2-40B4-BE49-F238E27FC236}">
              <a16:creationId xmlns:a16="http://schemas.microsoft.com/office/drawing/2014/main" id="{7932784F-35F9-425A-913D-AA00DF022101}"/>
            </a:ext>
          </a:extLst>
        </xdr:cNvPr>
        <xdr:cNvCxnSpPr/>
      </xdr:nvCxnSpPr>
      <xdr:spPr>
        <a:xfrm>
          <a:off x="19878675" y="904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41910</xdr:rowOff>
    </xdr:from>
    <xdr:ext cx="469900" cy="258445"/>
    <xdr:sp macro="" textlink="">
      <xdr:nvSpPr>
        <xdr:cNvPr id="498" name="【保健センター・保健所】&#10;一人当たり面積平均値テキスト">
          <a:extLst>
            <a:ext uri="{FF2B5EF4-FFF2-40B4-BE49-F238E27FC236}">
              <a16:creationId xmlns:a16="http://schemas.microsoft.com/office/drawing/2014/main" id="{4F6C68B0-ED9F-4BCF-A1DA-860FB3781417}"/>
            </a:ext>
          </a:extLst>
        </xdr:cNvPr>
        <xdr:cNvSpPr txBox="1"/>
      </xdr:nvSpPr>
      <xdr:spPr>
        <a:xfrm>
          <a:off x="19992975" y="10084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9" name="フローチャート: 判断 498">
          <a:extLst>
            <a:ext uri="{FF2B5EF4-FFF2-40B4-BE49-F238E27FC236}">
              <a16:creationId xmlns:a16="http://schemas.microsoft.com/office/drawing/2014/main" id="{EE3E3541-A2C6-4920-A989-073ABD9472B5}"/>
            </a:ext>
          </a:extLst>
        </xdr:cNvPr>
        <xdr:cNvSpPr/>
      </xdr:nvSpPr>
      <xdr:spPr>
        <a:xfrm>
          <a:off x="19897725"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66675</xdr:rowOff>
    </xdr:from>
    <xdr:to>
      <xdr:col>112</xdr:col>
      <xdr:colOff>38100</xdr:colOff>
      <xdr:row>62</xdr:row>
      <xdr:rowOff>168275</xdr:rowOff>
    </xdr:to>
    <xdr:sp macro="" textlink="">
      <xdr:nvSpPr>
        <xdr:cNvPr id="500" name="フローチャート: 判断 499">
          <a:extLst>
            <a:ext uri="{FF2B5EF4-FFF2-40B4-BE49-F238E27FC236}">
              <a16:creationId xmlns:a16="http://schemas.microsoft.com/office/drawing/2014/main" id="{19F89F59-B22F-4C0E-9903-A170F2BF89C6}"/>
            </a:ext>
          </a:extLst>
        </xdr:cNvPr>
        <xdr:cNvSpPr/>
      </xdr:nvSpPr>
      <xdr:spPr>
        <a:xfrm>
          <a:off x="19154775" y="10102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66675</xdr:rowOff>
    </xdr:from>
    <xdr:to>
      <xdr:col>107</xdr:col>
      <xdr:colOff>101600</xdr:colOff>
      <xdr:row>62</xdr:row>
      <xdr:rowOff>168275</xdr:rowOff>
    </xdr:to>
    <xdr:sp macro="" textlink="">
      <xdr:nvSpPr>
        <xdr:cNvPr id="501" name="フローチャート: 判断 500">
          <a:extLst>
            <a:ext uri="{FF2B5EF4-FFF2-40B4-BE49-F238E27FC236}">
              <a16:creationId xmlns:a16="http://schemas.microsoft.com/office/drawing/2014/main" id="{21B98752-B04F-4CAD-8AD8-D3366ECBF287}"/>
            </a:ext>
          </a:extLst>
        </xdr:cNvPr>
        <xdr:cNvSpPr/>
      </xdr:nvSpPr>
      <xdr:spPr>
        <a:xfrm>
          <a:off x="18345150" y="10102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502" name="フローチャート: 判断 501">
          <a:extLst>
            <a:ext uri="{FF2B5EF4-FFF2-40B4-BE49-F238E27FC236}">
              <a16:creationId xmlns:a16="http://schemas.microsoft.com/office/drawing/2014/main" id="{26BB4FF9-E26D-4F34-BCCB-AE928397CA87}"/>
            </a:ext>
          </a:extLst>
        </xdr:cNvPr>
        <xdr:cNvSpPr/>
      </xdr:nvSpPr>
      <xdr:spPr>
        <a:xfrm>
          <a:off x="17554575" y="10096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57150</xdr:rowOff>
    </xdr:from>
    <xdr:to>
      <xdr:col>98</xdr:col>
      <xdr:colOff>38100</xdr:colOff>
      <xdr:row>62</xdr:row>
      <xdr:rowOff>158750</xdr:rowOff>
    </xdr:to>
    <xdr:sp macro="" textlink="">
      <xdr:nvSpPr>
        <xdr:cNvPr id="503" name="フローチャート: 判断 502">
          <a:extLst>
            <a:ext uri="{FF2B5EF4-FFF2-40B4-BE49-F238E27FC236}">
              <a16:creationId xmlns:a16="http://schemas.microsoft.com/office/drawing/2014/main" id="{924A7B2E-ECEA-475B-BD12-407A2C0311E3}"/>
            </a:ext>
          </a:extLst>
        </xdr:cNvPr>
        <xdr:cNvSpPr/>
      </xdr:nvSpPr>
      <xdr:spPr>
        <a:xfrm>
          <a:off x="16754475" y="10096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04" name="テキスト ボックス 503">
          <a:extLst>
            <a:ext uri="{FF2B5EF4-FFF2-40B4-BE49-F238E27FC236}">
              <a16:creationId xmlns:a16="http://schemas.microsoft.com/office/drawing/2014/main" id="{75D59947-46FC-4FAF-AB32-3E6967D078AB}"/>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05" name="テキスト ボックス 504">
          <a:extLst>
            <a:ext uri="{FF2B5EF4-FFF2-40B4-BE49-F238E27FC236}">
              <a16:creationId xmlns:a16="http://schemas.microsoft.com/office/drawing/2014/main" id="{130C80DA-EC22-4D9C-94DD-82A93F9DEED4}"/>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06" name="テキスト ボックス 505">
          <a:extLst>
            <a:ext uri="{FF2B5EF4-FFF2-40B4-BE49-F238E27FC236}">
              <a16:creationId xmlns:a16="http://schemas.microsoft.com/office/drawing/2014/main" id="{529FCF40-30CE-4172-835C-ECFB7D646ADB}"/>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7" name="テキスト ボックス 506">
          <a:extLst>
            <a:ext uri="{FF2B5EF4-FFF2-40B4-BE49-F238E27FC236}">
              <a16:creationId xmlns:a16="http://schemas.microsoft.com/office/drawing/2014/main" id="{B0359B5A-CD72-45DE-B85B-E4BD7D70859B}"/>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8" name="テキスト ボックス 507">
          <a:extLst>
            <a:ext uri="{FF2B5EF4-FFF2-40B4-BE49-F238E27FC236}">
              <a16:creationId xmlns:a16="http://schemas.microsoft.com/office/drawing/2014/main" id="{503918E2-097B-4438-BF13-FEB5AF485D38}"/>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94615</xdr:rowOff>
    </xdr:from>
    <xdr:to>
      <xdr:col>116</xdr:col>
      <xdr:colOff>114300</xdr:colOff>
      <xdr:row>56</xdr:row>
      <xdr:rowOff>24765</xdr:rowOff>
    </xdr:to>
    <xdr:sp macro="" textlink="">
      <xdr:nvSpPr>
        <xdr:cNvPr id="509" name="楕円 508">
          <a:extLst>
            <a:ext uri="{FF2B5EF4-FFF2-40B4-BE49-F238E27FC236}">
              <a16:creationId xmlns:a16="http://schemas.microsoft.com/office/drawing/2014/main" id="{8661E781-8A0D-4CE7-B844-954279672DFF}"/>
            </a:ext>
          </a:extLst>
        </xdr:cNvPr>
        <xdr:cNvSpPr/>
      </xdr:nvSpPr>
      <xdr:spPr>
        <a:xfrm>
          <a:off x="19897725" y="9000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47625</xdr:rowOff>
    </xdr:from>
    <xdr:ext cx="469900" cy="259080"/>
    <xdr:sp macro="" textlink="">
      <xdr:nvSpPr>
        <xdr:cNvPr id="510" name="【保健センター・保健所】&#10;一人当たり面積該当値テキスト">
          <a:extLst>
            <a:ext uri="{FF2B5EF4-FFF2-40B4-BE49-F238E27FC236}">
              <a16:creationId xmlns:a16="http://schemas.microsoft.com/office/drawing/2014/main" id="{4AB58EAB-0CE1-439A-A69A-D52DF0293A7B}"/>
            </a:ext>
          </a:extLst>
        </xdr:cNvPr>
        <xdr:cNvSpPr txBox="1"/>
      </xdr:nvSpPr>
      <xdr:spPr>
        <a:xfrm>
          <a:off x="19992975" y="8950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130175</xdr:rowOff>
    </xdr:from>
    <xdr:to>
      <xdr:col>112</xdr:col>
      <xdr:colOff>38100</xdr:colOff>
      <xdr:row>56</xdr:row>
      <xdr:rowOff>60325</xdr:rowOff>
    </xdr:to>
    <xdr:sp macro="" textlink="">
      <xdr:nvSpPr>
        <xdr:cNvPr id="511" name="楕円 510">
          <a:extLst>
            <a:ext uri="{FF2B5EF4-FFF2-40B4-BE49-F238E27FC236}">
              <a16:creationId xmlns:a16="http://schemas.microsoft.com/office/drawing/2014/main" id="{9ABDA97A-2BD7-4106-A46B-1945D2727EDC}"/>
            </a:ext>
          </a:extLst>
        </xdr:cNvPr>
        <xdr:cNvSpPr/>
      </xdr:nvSpPr>
      <xdr:spPr>
        <a:xfrm>
          <a:off x="19154775" y="9036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145415</xdr:rowOff>
    </xdr:from>
    <xdr:to>
      <xdr:col>116</xdr:col>
      <xdr:colOff>63500</xdr:colOff>
      <xdr:row>56</xdr:row>
      <xdr:rowOff>9525</xdr:rowOff>
    </xdr:to>
    <xdr:cxnSp macro="">
      <xdr:nvCxnSpPr>
        <xdr:cNvPr id="512" name="直線コネクタ 511">
          <a:extLst>
            <a:ext uri="{FF2B5EF4-FFF2-40B4-BE49-F238E27FC236}">
              <a16:creationId xmlns:a16="http://schemas.microsoft.com/office/drawing/2014/main" id="{CF39A905-396E-4000-A90E-32E0EAE187A5}"/>
            </a:ext>
          </a:extLst>
        </xdr:cNvPr>
        <xdr:cNvCxnSpPr/>
      </xdr:nvCxnSpPr>
      <xdr:spPr>
        <a:xfrm flipV="1">
          <a:off x="19202400" y="9048115"/>
          <a:ext cx="7524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513" name="楕円 512">
          <a:extLst>
            <a:ext uri="{FF2B5EF4-FFF2-40B4-BE49-F238E27FC236}">
              <a16:creationId xmlns:a16="http://schemas.microsoft.com/office/drawing/2014/main" id="{00D6DC8C-D7BE-4A3E-AFE1-87AE54DCD4B6}"/>
            </a:ext>
          </a:extLst>
        </xdr:cNvPr>
        <xdr:cNvSpPr/>
      </xdr:nvSpPr>
      <xdr:spPr>
        <a:xfrm>
          <a:off x="18345150" y="9065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xdr:rowOff>
    </xdr:from>
    <xdr:to>
      <xdr:col>111</xdr:col>
      <xdr:colOff>177800</xdr:colOff>
      <xdr:row>56</xdr:row>
      <xdr:rowOff>42545</xdr:rowOff>
    </xdr:to>
    <xdr:cxnSp macro="">
      <xdr:nvCxnSpPr>
        <xdr:cNvPr id="514" name="直線コネクタ 513">
          <a:extLst>
            <a:ext uri="{FF2B5EF4-FFF2-40B4-BE49-F238E27FC236}">
              <a16:creationId xmlns:a16="http://schemas.microsoft.com/office/drawing/2014/main" id="{D2A3B46E-CB26-4C22-BC75-9F2FD07AB7B0}"/>
            </a:ext>
          </a:extLst>
        </xdr:cNvPr>
        <xdr:cNvCxnSpPr/>
      </xdr:nvCxnSpPr>
      <xdr:spPr>
        <a:xfrm flipV="1">
          <a:off x="18392775" y="907415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24130</xdr:rowOff>
    </xdr:from>
    <xdr:to>
      <xdr:col>102</xdr:col>
      <xdr:colOff>165100</xdr:colOff>
      <xdr:row>56</xdr:row>
      <xdr:rowOff>125730</xdr:rowOff>
    </xdr:to>
    <xdr:sp macro="" textlink="">
      <xdr:nvSpPr>
        <xdr:cNvPr id="515" name="楕円 514">
          <a:extLst>
            <a:ext uri="{FF2B5EF4-FFF2-40B4-BE49-F238E27FC236}">
              <a16:creationId xmlns:a16="http://schemas.microsoft.com/office/drawing/2014/main" id="{86B57C8D-F815-4826-BA51-841D0B88EE2B}"/>
            </a:ext>
          </a:extLst>
        </xdr:cNvPr>
        <xdr:cNvSpPr/>
      </xdr:nvSpPr>
      <xdr:spPr>
        <a:xfrm>
          <a:off x="17554575" y="9095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42545</xdr:rowOff>
    </xdr:from>
    <xdr:to>
      <xdr:col>107</xdr:col>
      <xdr:colOff>50800</xdr:colOff>
      <xdr:row>56</xdr:row>
      <xdr:rowOff>74930</xdr:rowOff>
    </xdr:to>
    <xdr:cxnSp macro="">
      <xdr:nvCxnSpPr>
        <xdr:cNvPr id="516" name="直線コネクタ 515">
          <a:extLst>
            <a:ext uri="{FF2B5EF4-FFF2-40B4-BE49-F238E27FC236}">
              <a16:creationId xmlns:a16="http://schemas.microsoft.com/office/drawing/2014/main" id="{4C4E863A-0EC5-4530-857B-8403C8B1D2B5}"/>
            </a:ext>
          </a:extLst>
        </xdr:cNvPr>
        <xdr:cNvCxnSpPr/>
      </xdr:nvCxnSpPr>
      <xdr:spPr>
        <a:xfrm flipV="1">
          <a:off x="17602200" y="9113520"/>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57150</xdr:rowOff>
    </xdr:from>
    <xdr:to>
      <xdr:col>98</xdr:col>
      <xdr:colOff>38100</xdr:colOff>
      <xdr:row>56</xdr:row>
      <xdr:rowOff>158750</xdr:rowOff>
    </xdr:to>
    <xdr:sp macro="" textlink="">
      <xdr:nvSpPr>
        <xdr:cNvPr id="517" name="楕円 516">
          <a:extLst>
            <a:ext uri="{FF2B5EF4-FFF2-40B4-BE49-F238E27FC236}">
              <a16:creationId xmlns:a16="http://schemas.microsoft.com/office/drawing/2014/main" id="{D074AA3A-6AA9-4766-86CF-47F013A5BF37}"/>
            </a:ext>
          </a:extLst>
        </xdr:cNvPr>
        <xdr:cNvSpPr/>
      </xdr:nvSpPr>
      <xdr:spPr>
        <a:xfrm>
          <a:off x="16754475" y="9124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74930</xdr:rowOff>
    </xdr:from>
    <xdr:to>
      <xdr:col>102</xdr:col>
      <xdr:colOff>114300</xdr:colOff>
      <xdr:row>56</xdr:row>
      <xdr:rowOff>107950</xdr:rowOff>
    </xdr:to>
    <xdr:cxnSp macro="">
      <xdr:nvCxnSpPr>
        <xdr:cNvPr id="518" name="直線コネクタ 517">
          <a:extLst>
            <a:ext uri="{FF2B5EF4-FFF2-40B4-BE49-F238E27FC236}">
              <a16:creationId xmlns:a16="http://schemas.microsoft.com/office/drawing/2014/main" id="{12D4B3B8-79C7-4272-831F-3FEFC337AFB4}"/>
            </a:ext>
          </a:extLst>
        </xdr:cNvPr>
        <xdr:cNvCxnSpPr/>
      </xdr:nvCxnSpPr>
      <xdr:spPr>
        <a:xfrm flipV="1">
          <a:off x="16802100" y="914273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159385</xdr:rowOff>
    </xdr:from>
    <xdr:ext cx="469900" cy="258445"/>
    <xdr:sp macro="" textlink="">
      <xdr:nvSpPr>
        <xdr:cNvPr id="519" name="n_1aveValue【保健センター・保健所】&#10;一人当たり面積">
          <a:extLst>
            <a:ext uri="{FF2B5EF4-FFF2-40B4-BE49-F238E27FC236}">
              <a16:creationId xmlns:a16="http://schemas.microsoft.com/office/drawing/2014/main" id="{2A374AB9-8D30-4A4A-BC4C-A2C899322B5B}"/>
            </a:ext>
          </a:extLst>
        </xdr:cNvPr>
        <xdr:cNvSpPr txBox="1"/>
      </xdr:nvSpPr>
      <xdr:spPr>
        <a:xfrm>
          <a:off x="18983325" y="10201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159385</xdr:rowOff>
    </xdr:from>
    <xdr:ext cx="469265" cy="258445"/>
    <xdr:sp macro="" textlink="">
      <xdr:nvSpPr>
        <xdr:cNvPr id="520" name="n_2aveValue【保健センター・保健所】&#10;一人当たり面積">
          <a:extLst>
            <a:ext uri="{FF2B5EF4-FFF2-40B4-BE49-F238E27FC236}">
              <a16:creationId xmlns:a16="http://schemas.microsoft.com/office/drawing/2014/main" id="{54EB223C-CFD7-451F-9337-CAE11E7E99E1}"/>
            </a:ext>
          </a:extLst>
        </xdr:cNvPr>
        <xdr:cNvSpPr txBox="1"/>
      </xdr:nvSpPr>
      <xdr:spPr>
        <a:xfrm>
          <a:off x="18183225"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149860</xdr:rowOff>
    </xdr:from>
    <xdr:ext cx="469265" cy="259080"/>
    <xdr:sp macro="" textlink="">
      <xdr:nvSpPr>
        <xdr:cNvPr id="521" name="n_3aveValue【保健センター・保健所】&#10;一人当たり面積">
          <a:extLst>
            <a:ext uri="{FF2B5EF4-FFF2-40B4-BE49-F238E27FC236}">
              <a16:creationId xmlns:a16="http://schemas.microsoft.com/office/drawing/2014/main" id="{F692D667-0CC7-4E03-AB03-9CDEA9AD2439}"/>
            </a:ext>
          </a:extLst>
        </xdr:cNvPr>
        <xdr:cNvSpPr txBox="1"/>
      </xdr:nvSpPr>
      <xdr:spPr>
        <a:xfrm>
          <a:off x="17383125"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149860</xdr:rowOff>
    </xdr:from>
    <xdr:ext cx="469265" cy="259080"/>
    <xdr:sp macro="" textlink="">
      <xdr:nvSpPr>
        <xdr:cNvPr id="522" name="n_4aveValue【保健センター・保健所】&#10;一人当たり面積">
          <a:extLst>
            <a:ext uri="{FF2B5EF4-FFF2-40B4-BE49-F238E27FC236}">
              <a16:creationId xmlns:a16="http://schemas.microsoft.com/office/drawing/2014/main" id="{E3B9ED2D-17EB-4BE3-A477-F577C6A00879}"/>
            </a:ext>
          </a:extLst>
        </xdr:cNvPr>
        <xdr:cNvSpPr txBox="1"/>
      </xdr:nvSpPr>
      <xdr:spPr>
        <a:xfrm>
          <a:off x="16592550" y="1018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76835</xdr:rowOff>
    </xdr:from>
    <xdr:ext cx="469900" cy="258445"/>
    <xdr:sp macro="" textlink="">
      <xdr:nvSpPr>
        <xdr:cNvPr id="523" name="n_1mainValue【保健センター・保健所】&#10;一人当たり面積">
          <a:extLst>
            <a:ext uri="{FF2B5EF4-FFF2-40B4-BE49-F238E27FC236}">
              <a16:creationId xmlns:a16="http://schemas.microsoft.com/office/drawing/2014/main" id="{2E88B50B-5B65-4314-8C1F-3076B55F83F0}"/>
            </a:ext>
          </a:extLst>
        </xdr:cNvPr>
        <xdr:cNvSpPr txBox="1"/>
      </xdr:nvSpPr>
      <xdr:spPr>
        <a:xfrm>
          <a:off x="18983325" y="8820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109855</xdr:rowOff>
    </xdr:from>
    <xdr:ext cx="469265" cy="258445"/>
    <xdr:sp macro="" textlink="">
      <xdr:nvSpPr>
        <xdr:cNvPr id="524" name="n_2mainValue【保健センター・保健所】&#10;一人当たり面積">
          <a:extLst>
            <a:ext uri="{FF2B5EF4-FFF2-40B4-BE49-F238E27FC236}">
              <a16:creationId xmlns:a16="http://schemas.microsoft.com/office/drawing/2014/main" id="{351BAF8E-A1D1-4A89-81FB-F132F19DB77B}"/>
            </a:ext>
          </a:extLst>
        </xdr:cNvPr>
        <xdr:cNvSpPr txBox="1"/>
      </xdr:nvSpPr>
      <xdr:spPr>
        <a:xfrm>
          <a:off x="18183225" y="8850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142240</xdr:rowOff>
    </xdr:from>
    <xdr:ext cx="469265" cy="259080"/>
    <xdr:sp macro="" textlink="">
      <xdr:nvSpPr>
        <xdr:cNvPr id="525" name="n_3mainValue【保健センター・保健所】&#10;一人当たり面積">
          <a:extLst>
            <a:ext uri="{FF2B5EF4-FFF2-40B4-BE49-F238E27FC236}">
              <a16:creationId xmlns:a16="http://schemas.microsoft.com/office/drawing/2014/main" id="{31D3B404-5F19-4318-B522-C9E6617210E1}"/>
            </a:ext>
          </a:extLst>
        </xdr:cNvPr>
        <xdr:cNvSpPr txBox="1"/>
      </xdr:nvSpPr>
      <xdr:spPr>
        <a:xfrm>
          <a:off x="17383125" y="8889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3810</xdr:rowOff>
    </xdr:from>
    <xdr:ext cx="469265" cy="259080"/>
    <xdr:sp macro="" textlink="">
      <xdr:nvSpPr>
        <xdr:cNvPr id="526" name="n_4mainValue【保健センター・保健所】&#10;一人当たり面積">
          <a:extLst>
            <a:ext uri="{FF2B5EF4-FFF2-40B4-BE49-F238E27FC236}">
              <a16:creationId xmlns:a16="http://schemas.microsoft.com/office/drawing/2014/main" id="{387C7D09-A91E-4A59-8934-AD191FAF2EDB}"/>
            </a:ext>
          </a:extLst>
        </xdr:cNvPr>
        <xdr:cNvSpPr txBox="1"/>
      </xdr:nvSpPr>
      <xdr:spPr>
        <a:xfrm>
          <a:off x="16592550" y="891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CC573031-A5DA-4828-9306-8F9697F2346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1C648E16-CAC4-441A-AB3E-F3206FDD5DD3}"/>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0CF2D23-0D0A-4AC6-99D8-BFF4FE0C0FBA}"/>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A434398D-0056-4AF6-A72F-7D199A7E8E19}"/>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3025AC7-0E8D-4193-8491-227204C13744}"/>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D4ABFA74-97FB-4D82-A854-AEFCCDFC6539}"/>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24A9DCFC-6F0E-4472-8AAE-967B1AD686E1}"/>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E6A94B03-BD32-4C3D-BAE0-4C60D44849ED}"/>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35" name="テキスト ボックス 534">
          <a:extLst>
            <a:ext uri="{FF2B5EF4-FFF2-40B4-BE49-F238E27FC236}">
              <a16:creationId xmlns:a16="http://schemas.microsoft.com/office/drawing/2014/main" id="{18B86CEA-77CB-444B-AEE1-0EDF70345F4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9054F1FE-316E-455E-980D-0E11ADA6F80D}"/>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37" name="テキスト ボックス 536">
          <a:extLst>
            <a:ext uri="{FF2B5EF4-FFF2-40B4-BE49-F238E27FC236}">
              <a16:creationId xmlns:a16="http://schemas.microsoft.com/office/drawing/2014/main" id="{81404154-0881-4FD3-84DE-B44794695317}"/>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8" name="直線コネクタ 537">
          <a:extLst>
            <a:ext uri="{FF2B5EF4-FFF2-40B4-BE49-F238E27FC236}">
              <a16:creationId xmlns:a16="http://schemas.microsoft.com/office/drawing/2014/main" id="{B70A25AE-DD58-415D-A6F7-2C462D5F6916}"/>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539" name="テキスト ボックス 538">
          <a:extLst>
            <a:ext uri="{FF2B5EF4-FFF2-40B4-BE49-F238E27FC236}">
              <a16:creationId xmlns:a16="http://schemas.microsoft.com/office/drawing/2014/main" id="{087E0C2F-2F77-4E2B-92BC-D0F855CB8E95}"/>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0" name="直線コネクタ 539">
          <a:extLst>
            <a:ext uri="{FF2B5EF4-FFF2-40B4-BE49-F238E27FC236}">
              <a16:creationId xmlns:a16="http://schemas.microsoft.com/office/drawing/2014/main" id="{5FD46B48-97AC-43E2-9372-1DA8E45B0697}"/>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41" name="テキスト ボックス 540">
          <a:extLst>
            <a:ext uri="{FF2B5EF4-FFF2-40B4-BE49-F238E27FC236}">
              <a16:creationId xmlns:a16="http://schemas.microsoft.com/office/drawing/2014/main" id="{3EE3FC39-08E7-49A0-9865-6398A37F42FC}"/>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2" name="直線コネクタ 541">
          <a:extLst>
            <a:ext uri="{FF2B5EF4-FFF2-40B4-BE49-F238E27FC236}">
              <a16:creationId xmlns:a16="http://schemas.microsoft.com/office/drawing/2014/main" id="{172F4CCA-8BF9-469E-8FE5-FE4C09153D86}"/>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3" name="テキスト ボックス 542">
          <a:extLst>
            <a:ext uri="{FF2B5EF4-FFF2-40B4-BE49-F238E27FC236}">
              <a16:creationId xmlns:a16="http://schemas.microsoft.com/office/drawing/2014/main" id="{C6A304F0-3CFB-49C0-BD44-EF318ED77384}"/>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4" name="直線コネクタ 543">
          <a:extLst>
            <a:ext uri="{FF2B5EF4-FFF2-40B4-BE49-F238E27FC236}">
              <a16:creationId xmlns:a16="http://schemas.microsoft.com/office/drawing/2014/main" id="{444BA930-B5BB-4E19-A12C-CBAD7B9EA025}"/>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545" name="テキスト ボックス 544">
          <a:extLst>
            <a:ext uri="{FF2B5EF4-FFF2-40B4-BE49-F238E27FC236}">
              <a16:creationId xmlns:a16="http://schemas.microsoft.com/office/drawing/2014/main" id="{693DD468-8C5F-4545-B403-5C0ABBFD7F9C}"/>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6" name="直線コネクタ 545">
          <a:extLst>
            <a:ext uri="{FF2B5EF4-FFF2-40B4-BE49-F238E27FC236}">
              <a16:creationId xmlns:a16="http://schemas.microsoft.com/office/drawing/2014/main" id="{54D422B0-1ECC-4080-A161-1CDDFC018898}"/>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7" name="テキスト ボックス 546">
          <a:extLst>
            <a:ext uri="{FF2B5EF4-FFF2-40B4-BE49-F238E27FC236}">
              <a16:creationId xmlns:a16="http://schemas.microsoft.com/office/drawing/2014/main" id="{ED9CDD13-FC28-4E79-8AA4-00E5E4FE04FA}"/>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8" name="直線コネクタ 547">
          <a:extLst>
            <a:ext uri="{FF2B5EF4-FFF2-40B4-BE49-F238E27FC236}">
              <a16:creationId xmlns:a16="http://schemas.microsoft.com/office/drawing/2014/main" id="{9003D8C1-402E-4AE1-A5D2-989EEDC7A198}"/>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549" name="テキスト ボックス 548">
          <a:extLst>
            <a:ext uri="{FF2B5EF4-FFF2-40B4-BE49-F238E27FC236}">
              <a16:creationId xmlns:a16="http://schemas.microsoft.com/office/drawing/2014/main" id="{B820EF46-19EA-45F1-A2FD-34B06337528F}"/>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8B11BD80-FA4B-4D68-9442-95E22FCDF218}"/>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143AD477-AEBB-4117-9108-15B44AE666B7}"/>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33020</xdr:rowOff>
    </xdr:from>
    <xdr:to>
      <xdr:col>85</xdr:col>
      <xdr:colOff>126365</xdr:colOff>
      <xdr:row>86</xdr:row>
      <xdr:rowOff>111760</xdr:rowOff>
    </xdr:to>
    <xdr:cxnSp macro="">
      <xdr:nvCxnSpPr>
        <xdr:cNvPr id="552" name="直線コネクタ 551">
          <a:extLst>
            <a:ext uri="{FF2B5EF4-FFF2-40B4-BE49-F238E27FC236}">
              <a16:creationId xmlns:a16="http://schemas.microsoft.com/office/drawing/2014/main" id="{8AA43D4E-BD02-4C8F-8FBA-50F15FEC8930}"/>
            </a:ext>
          </a:extLst>
        </xdr:cNvPr>
        <xdr:cNvCxnSpPr/>
      </xdr:nvCxnSpPr>
      <xdr:spPr>
        <a:xfrm flipV="1">
          <a:off x="14696440" y="1265999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05130" cy="259080"/>
    <xdr:sp macro="" textlink="">
      <xdr:nvSpPr>
        <xdr:cNvPr id="553" name="【消防施設】&#10;有形固定資産減価償却率最小値テキスト">
          <a:extLst>
            <a:ext uri="{FF2B5EF4-FFF2-40B4-BE49-F238E27FC236}">
              <a16:creationId xmlns:a16="http://schemas.microsoft.com/office/drawing/2014/main" id="{ED761051-1B9F-4C0F-B0AA-39C692C1BD54}"/>
            </a:ext>
          </a:extLst>
        </xdr:cNvPr>
        <xdr:cNvSpPr txBox="1"/>
      </xdr:nvSpPr>
      <xdr:spPr>
        <a:xfrm>
          <a:off x="14735175" y="1404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554" name="直線コネクタ 553">
          <a:extLst>
            <a:ext uri="{FF2B5EF4-FFF2-40B4-BE49-F238E27FC236}">
              <a16:creationId xmlns:a16="http://schemas.microsoft.com/office/drawing/2014/main" id="{4355596C-DE00-4647-89FC-56AE55DD54F0}"/>
            </a:ext>
          </a:extLst>
        </xdr:cNvPr>
        <xdr:cNvCxnSpPr/>
      </xdr:nvCxnSpPr>
      <xdr:spPr>
        <a:xfrm>
          <a:off x="14611350" y="14037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151130</xdr:rowOff>
    </xdr:from>
    <xdr:ext cx="340360" cy="259080"/>
    <xdr:sp macro="" textlink="">
      <xdr:nvSpPr>
        <xdr:cNvPr id="555" name="【消防施設】&#10;有形固定資産減価償却率最大値テキスト">
          <a:extLst>
            <a:ext uri="{FF2B5EF4-FFF2-40B4-BE49-F238E27FC236}">
              <a16:creationId xmlns:a16="http://schemas.microsoft.com/office/drawing/2014/main" id="{0448A8EF-A01F-4A8C-8B04-C73FC885541D}"/>
            </a:ext>
          </a:extLst>
        </xdr:cNvPr>
        <xdr:cNvSpPr txBox="1"/>
      </xdr:nvSpPr>
      <xdr:spPr>
        <a:xfrm>
          <a:off x="14735175" y="124574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33020</xdr:rowOff>
    </xdr:from>
    <xdr:to>
      <xdr:col>86</xdr:col>
      <xdr:colOff>25400</xdr:colOff>
      <xdr:row>78</xdr:row>
      <xdr:rowOff>33020</xdr:rowOff>
    </xdr:to>
    <xdr:cxnSp macro="">
      <xdr:nvCxnSpPr>
        <xdr:cNvPr id="556" name="直線コネクタ 555">
          <a:extLst>
            <a:ext uri="{FF2B5EF4-FFF2-40B4-BE49-F238E27FC236}">
              <a16:creationId xmlns:a16="http://schemas.microsoft.com/office/drawing/2014/main" id="{673883B8-74F2-417D-B81A-7AFAE9DC8C6E}"/>
            </a:ext>
          </a:extLst>
        </xdr:cNvPr>
        <xdr:cNvCxnSpPr/>
      </xdr:nvCxnSpPr>
      <xdr:spPr>
        <a:xfrm>
          <a:off x="14611350" y="12659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104775</xdr:rowOff>
    </xdr:from>
    <xdr:ext cx="405130" cy="259080"/>
    <xdr:sp macro="" textlink="">
      <xdr:nvSpPr>
        <xdr:cNvPr id="557" name="【消防施設】&#10;有形固定資産減価償却率平均値テキスト">
          <a:extLst>
            <a:ext uri="{FF2B5EF4-FFF2-40B4-BE49-F238E27FC236}">
              <a16:creationId xmlns:a16="http://schemas.microsoft.com/office/drawing/2014/main" id="{4D811DF8-E9BA-4EB4-8564-B1FAA18C4122}"/>
            </a:ext>
          </a:extLst>
        </xdr:cNvPr>
        <xdr:cNvSpPr txBox="1"/>
      </xdr:nvSpPr>
      <xdr:spPr>
        <a:xfrm>
          <a:off x="14735175" y="13379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126365</xdr:rowOff>
    </xdr:from>
    <xdr:to>
      <xdr:col>85</xdr:col>
      <xdr:colOff>177800</xdr:colOff>
      <xdr:row>83</xdr:row>
      <xdr:rowOff>56515</xdr:rowOff>
    </xdr:to>
    <xdr:sp macro="" textlink="">
      <xdr:nvSpPr>
        <xdr:cNvPr id="558" name="フローチャート: 判断 557">
          <a:extLst>
            <a:ext uri="{FF2B5EF4-FFF2-40B4-BE49-F238E27FC236}">
              <a16:creationId xmlns:a16="http://schemas.microsoft.com/office/drawing/2014/main" id="{103BA897-5791-4314-B803-A7549E267D36}"/>
            </a:ext>
          </a:extLst>
        </xdr:cNvPr>
        <xdr:cNvSpPr/>
      </xdr:nvSpPr>
      <xdr:spPr>
        <a:xfrm>
          <a:off x="14649450" y="13401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109855</xdr:rowOff>
    </xdr:from>
    <xdr:to>
      <xdr:col>81</xdr:col>
      <xdr:colOff>101600</xdr:colOff>
      <xdr:row>83</xdr:row>
      <xdr:rowOff>40640</xdr:rowOff>
    </xdr:to>
    <xdr:sp macro="" textlink="">
      <xdr:nvSpPr>
        <xdr:cNvPr id="559" name="フローチャート: 判断 558">
          <a:extLst>
            <a:ext uri="{FF2B5EF4-FFF2-40B4-BE49-F238E27FC236}">
              <a16:creationId xmlns:a16="http://schemas.microsoft.com/office/drawing/2014/main" id="{5405820C-3428-4A4C-80E5-2BDC52EC671B}"/>
            </a:ext>
          </a:extLst>
        </xdr:cNvPr>
        <xdr:cNvSpPr/>
      </xdr:nvSpPr>
      <xdr:spPr>
        <a:xfrm>
          <a:off x="13887450" y="1338453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163830</xdr:rowOff>
    </xdr:from>
    <xdr:to>
      <xdr:col>76</xdr:col>
      <xdr:colOff>165100</xdr:colOff>
      <xdr:row>83</xdr:row>
      <xdr:rowOff>93980</xdr:rowOff>
    </xdr:to>
    <xdr:sp macro="" textlink="">
      <xdr:nvSpPr>
        <xdr:cNvPr id="560" name="フローチャート: 判断 559">
          <a:extLst>
            <a:ext uri="{FF2B5EF4-FFF2-40B4-BE49-F238E27FC236}">
              <a16:creationId xmlns:a16="http://schemas.microsoft.com/office/drawing/2014/main" id="{54EF446B-CB3B-4A64-9618-8FA4B0011860}"/>
            </a:ext>
          </a:extLst>
        </xdr:cNvPr>
        <xdr:cNvSpPr/>
      </xdr:nvSpPr>
      <xdr:spPr>
        <a:xfrm>
          <a:off x="13096875" y="1343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63500</xdr:rowOff>
    </xdr:to>
    <xdr:sp macro="" textlink="">
      <xdr:nvSpPr>
        <xdr:cNvPr id="561" name="フローチャート: 判断 560">
          <a:extLst>
            <a:ext uri="{FF2B5EF4-FFF2-40B4-BE49-F238E27FC236}">
              <a16:creationId xmlns:a16="http://schemas.microsoft.com/office/drawing/2014/main" id="{DC892EA5-5BAC-414D-8749-6E21A7EF8296}"/>
            </a:ext>
          </a:extLst>
        </xdr:cNvPr>
        <xdr:cNvSpPr/>
      </xdr:nvSpPr>
      <xdr:spPr>
        <a:xfrm>
          <a:off x="12296775" y="134105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156845</xdr:rowOff>
    </xdr:from>
    <xdr:to>
      <xdr:col>67</xdr:col>
      <xdr:colOff>101600</xdr:colOff>
      <xdr:row>83</xdr:row>
      <xdr:rowOff>86995</xdr:rowOff>
    </xdr:to>
    <xdr:sp macro="" textlink="">
      <xdr:nvSpPr>
        <xdr:cNvPr id="562" name="フローチャート: 判断 561">
          <a:extLst>
            <a:ext uri="{FF2B5EF4-FFF2-40B4-BE49-F238E27FC236}">
              <a16:creationId xmlns:a16="http://schemas.microsoft.com/office/drawing/2014/main" id="{D7622C93-0682-447B-BE7B-4A37E65F4557}"/>
            </a:ext>
          </a:extLst>
        </xdr:cNvPr>
        <xdr:cNvSpPr/>
      </xdr:nvSpPr>
      <xdr:spPr>
        <a:xfrm>
          <a:off x="11487150" y="134378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946FD72B-5E7E-4E04-93D5-AF4E29BD6C6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26526893-0882-4458-BC5C-91D2CDC1261F}"/>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7E68408C-4021-4214-BB7C-22EADB0A6818}"/>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2963561E-C629-4438-B306-A6E3077AAB2D}"/>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8B7502D1-F6CE-40FF-82DD-5935A14DDBCA}"/>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95250</xdr:rowOff>
    </xdr:from>
    <xdr:to>
      <xdr:col>85</xdr:col>
      <xdr:colOff>177800</xdr:colOff>
      <xdr:row>83</xdr:row>
      <xdr:rowOff>25400</xdr:rowOff>
    </xdr:to>
    <xdr:sp macro="" textlink="">
      <xdr:nvSpPr>
        <xdr:cNvPr id="568" name="楕円 567">
          <a:extLst>
            <a:ext uri="{FF2B5EF4-FFF2-40B4-BE49-F238E27FC236}">
              <a16:creationId xmlns:a16="http://schemas.microsoft.com/office/drawing/2014/main" id="{872070E2-DED4-4EDE-9C8D-3FC3EB893E6E}"/>
            </a:ext>
          </a:extLst>
        </xdr:cNvPr>
        <xdr:cNvSpPr/>
      </xdr:nvSpPr>
      <xdr:spPr>
        <a:xfrm>
          <a:off x="14649450" y="1337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118110</xdr:rowOff>
    </xdr:from>
    <xdr:ext cx="405130" cy="259080"/>
    <xdr:sp macro="" textlink="">
      <xdr:nvSpPr>
        <xdr:cNvPr id="569" name="【消防施設】&#10;有形固定資産減価償却率該当値テキスト">
          <a:extLst>
            <a:ext uri="{FF2B5EF4-FFF2-40B4-BE49-F238E27FC236}">
              <a16:creationId xmlns:a16="http://schemas.microsoft.com/office/drawing/2014/main" id="{45E44E63-BB62-4709-B476-BFD69D196E10}"/>
            </a:ext>
          </a:extLst>
        </xdr:cNvPr>
        <xdr:cNvSpPr txBox="1"/>
      </xdr:nvSpPr>
      <xdr:spPr>
        <a:xfrm>
          <a:off x="14735175"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60960</xdr:rowOff>
    </xdr:from>
    <xdr:to>
      <xdr:col>81</xdr:col>
      <xdr:colOff>101600</xdr:colOff>
      <xdr:row>82</xdr:row>
      <xdr:rowOff>162560</xdr:rowOff>
    </xdr:to>
    <xdr:sp macro="" textlink="">
      <xdr:nvSpPr>
        <xdr:cNvPr id="570" name="楕円 569">
          <a:extLst>
            <a:ext uri="{FF2B5EF4-FFF2-40B4-BE49-F238E27FC236}">
              <a16:creationId xmlns:a16="http://schemas.microsoft.com/office/drawing/2014/main" id="{757B3A1B-DB69-40BF-8D71-AE455E2E82DC}"/>
            </a:ext>
          </a:extLst>
        </xdr:cNvPr>
        <xdr:cNvSpPr/>
      </xdr:nvSpPr>
      <xdr:spPr>
        <a:xfrm>
          <a:off x="13887450" y="13341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111760</xdr:rowOff>
    </xdr:from>
    <xdr:to>
      <xdr:col>85</xdr:col>
      <xdr:colOff>127000</xdr:colOff>
      <xdr:row>82</xdr:row>
      <xdr:rowOff>146050</xdr:rowOff>
    </xdr:to>
    <xdr:cxnSp macro="">
      <xdr:nvCxnSpPr>
        <xdr:cNvPr id="571" name="直線コネクタ 570">
          <a:extLst>
            <a:ext uri="{FF2B5EF4-FFF2-40B4-BE49-F238E27FC236}">
              <a16:creationId xmlns:a16="http://schemas.microsoft.com/office/drawing/2014/main" id="{980509D6-475A-476C-98EC-73D9E51A462D}"/>
            </a:ext>
          </a:extLst>
        </xdr:cNvPr>
        <xdr:cNvCxnSpPr/>
      </xdr:nvCxnSpPr>
      <xdr:spPr>
        <a:xfrm>
          <a:off x="13935075" y="1338961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27940</xdr:rowOff>
    </xdr:from>
    <xdr:to>
      <xdr:col>76</xdr:col>
      <xdr:colOff>165100</xdr:colOff>
      <xdr:row>82</xdr:row>
      <xdr:rowOff>129540</xdr:rowOff>
    </xdr:to>
    <xdr:sp macro="" textlink="">
      <xdr:nvSpPr>
        <xdr:cNvPr id="572" name="楕円 571">
          <a:extLst>
            <a:ext uri="{FF2B5EF4-FFF2-40B4-BE49-F238E27FC236}">
              <a16:creationId xmlns:a16="http://schemas.microsoft.com/office/drawing/2014/main" id="{C62E922B-1B46-4B6F-9C85-F86903A21C3C}"/>
            </a:ext>
          </a:extLst>
        </xdr:cNvPr>
        <xdr:cNvSpPr/>
      </xdr:nvSpPr>
      <xdr:spPr>
        <a:xfrm>
          <a:off x="13096875" y="13308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78740</xdr:rowOff>
    </xdr:from>
    <xdr:to>
      <xdr:col>81</xdr:col>
      <xdr:colOff>50800</xdr:colOff>
      <xdr:row>82</xdr:row>
      <xdr:rowOff>111760</xdr:rowOff>
    </xdr:to>
    <xdr:cxnSp macro="">
      <xdr:nvCxnSpPr>
        <xdr:cNvPr id="573" name="直線コネクタ 572">
          <a:extLst>
            <a:ext uri="{FF2B5EF4-FFF2-40B4-BE49-F238E27FC236}">
              <a16:creationId xmlns:a16="http://schemas.microsoft.com/office/drawing/2014/main" id="{3B0FF7BB-E022-4F5E-B8DC-439E6EFD59E5}"/>
            </a:ext>
          </a:extLst>
        </xdr:cNvPr>
        <xdr:cNvCxnSpPr/>
      </xdr:nvCxnSpPr>
      <xdr:spPr>
        <a:xfrm>
          <a:off x="13144500" y="1335659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155575</xdr:rowOff>
    </xdr:from>
    <xdr:to>
      <xdr:col>72</xdr:col>
      <xdr:colOff>38100</xdr:colOff>
      <xdr:row>82</xdr:row>
      <xdr:rowOff>86360</xdr:rowOff>
    </xdr:to>
    <xdr:sp macro="" textlink="">
      <xdr:nvSpPr>
        <xdr:cNvPr id="574" name="楕円 573">
          <a:extLst>
            <a:ext uri="{FF2B5EF4-FFF2-40B4-BE49-F238E27FC236}">
              <a16:creationId xmlns:a16="http://schemas.microsoft.com/office/drawing/2014/main" id="{82B6D74C-534A-4090-AA95-A11F32880507}"/>
            </a:ext>
          </a:extLst>
        </xdr:cNvPr>
        <xdr:cNvSpPr/>
      </xdr:nvSpPr>
      <xdr:spPr>
        <a:xfrm>
          <a:off x="12296775" y="13274675"/>
          <a:ext cx="85725" cy="863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34925</xdr:rowOff>
    </xdr:from>
    <xdr:to>
      <xdr:col>76</xdr:col>
      <xdr:colOff>114300</xdr:colOff>
      <xdr:row>82</xdr:row>
      <xdr:rowOff>78740</xdr:rowOff>
    </xdr:to>
    <xdr:cxnSp macro="">
      <xdr:nvCxnSpPr>
        <xdr:cNvPr id="575" name="直線コネクタ 574">
          <a:extLst>
            <a:ext uri="{FF2B5EF4-FFF2-40B4-BE49-F238E27FC236}">
              <a16:creationId xmlns:a16="http://schemas.microsoft.com/office/drawing/2014/main" id="{A97E5F59-892B-4876-BBD6-093C83F7B68F}"/>
            </a:ext>
          </a:extLst>
        </xdr:cNvPr>
        <xdr:cNvCxnSpPr/>
      </xdr:nvCxnSpPr>
      <xdr:spPr>
        <a:xfrm>
          <a:off x="12344400" y="1331277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119380</xdr:rowOff>
    </xdr:from>
    <xdr:to>
      <xdr:col>67</xdr:col>
      <xdr:colOff>101600</xdr:colOff>
      <xdr:row>82</xdr:row>
      <xdr:rowOff>49530</xdr:rowOff>
    </xdr:to>
    <xdr:sp macro="" textlink="">
      <xdr:nvSpPr>
        <xdr:cNvPr id="576" name="楕円 575">
          <a:extLst>
            <a:ext uri="{FF2B5EF4-FFF2-40B4-BE49-F238E27FC236}">
              <a16:creationId xmlns:a16="http://schemas.microsoft.com/office/drawing/2014/main" id="{4A92A861-65CA-4916-9CEA-21289B39B204}"/>
            </a:ext>
          </a:extLst>
        </xdr:cNvPr>
        <xdr:cNvSpPr/>
      </xdr:nvSpPr>
      <xdr:spPr>
        <a:xfrm>
          <a:off x="11487150" y="132384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170180</xdr:rowOff>
    </xdr:from>
    <xdr:to>
      <xdr:col>71</xdr:col>
      <xdr:colOff>177800</xdr:colOff>
      <xdr:row>82</xdr:row>
      <xdr:rowOff>34925</xdr:rowOff>
    </xdr:to>
    <xdr:cxnSp macro="">
      <xdr:nvCxnSpPr>
        <xdr:cNvPr id="577" name="直線コネクタ 576">
          <a:extLst>
            <a:ext uri="{FF2B5EF4-FFF2-40B4-BE49-F238E27FC236}">
              <a16:creationId xmlns:a16="http://schemas.microsoft.com/office/drawing/2014/main" id="{ABFC1B9D-35B3-462A-9FBF-F792F7297425}"/>
            </a:ext>
          </a:extLst>
        </xdr:cNvPr>
        <xdr:cNvCxnSpPr/>
      </xdr:nvCxnSpPr>
      <xdr:spPr>
        <a:xfrm>
          <a:off x="11534775" y="1327658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31115</xdr:rowOff>
    </xdr:from>
    <xdr:ext cx="405130" cy="258445"/>
    <xdr:sp macro="" textlink="">
      <xdr:nvSpPr>
        <xdr:cNvPr id="578" name="n_1aveValue【消防施設】&#10;有形固定資産減価償却率">
          <a:extLst>
            <a:ext uri="{FF2B5EF4-FFF2-40B4-BE49-F238E27FC236}">
              <a16:creationId xmlns:a16="http://schemas.microsoft.com/office/drawing/2014/main" id="{405C342E-6209-4C36-815B-8853A9B2CCC9}"/>
            </a:ext>
          </a:extLst>
        </xdr:cNvPr>
        <xdr:cNvSpPr txBox="1"/>
      </xdr:nvSpPr>
      <xdr:spPr>
        <a:xfrm>
          <a:off x="13745210" y="13467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85090</xdr:rowOff>
    </xdr:from>
    <xdr:ext cx="404495" cy="259080"/>
    <xdr:sp macro="" textlink="">
      <xdr:nvSpPr>
        <xdr:cNvPr id="579" name="n_2aveValue【消防施設】&#10;有形固定資産減価償却率">
          <a:extLst>
            <a:ext uri="{FF2B5EF4-FFF2-40B4-BE49-F238E27FC236}">
              <a16:creationId xmlns:a16="http://schemas.microsoft.com/office/drawing/2014/main" id="{1E229600-0932-45EE-9172-DEE6A11F0E3E}"/>
            </a:ext>
          </a:extLst>
        </xdr:cNvPr>
        <xdr:cNvSpPr txBox="1"/>
      </xdr:nvSpPr>
      <xdr:spPr>
        <a:xfrm>
          <a:off x="12964160" y="1352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53975</xdr:rowOff>
    </xdr:from>
    <xdr:ext cx="404495" cy="258445"/>
    <xdr:sp macro="" textlink="">
      <xdr:nvSpPr>
        <xdr:cNvPr id="580" name="n_3aveValue【消防施設】&#10;有形固定資産減価償却率">
          <a:extLst>
            <a:ext uri="{FF2B5EF4-FFF2-40B4-BE49-F238E27FC236}">
              <a16:creationId xmlns:a16="http://schemas.microsoft.com/office/drawing/2014/main" id="{67E61F5D-44AA-469C-B182-B0CCF4A14182}"/>
            </a:ext>
          </a:extLst>
        </xdr:cNvPr>
        <xdr:cNvSpPr txBox="1"/>
      </xdr:nvSpPr>
      <xdr:spPr>
        <a:xfrm>
          <a:off x="12164060" y="1349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78105</xdr:rowOff>
    </xdr:from>
    <xdr:ext cx="404495" cy="258445"/>
    <xdr:sp macro="" textlink="">
      <xdr:nvSpPr>
        <xdr:cNvPr id="581" name="n_4aveValue【消防施設】&#10;有形固定資産減価償却率">
          <a:extLst>
            <a:ext uri="{FF2B5EF4-FFF2-40B4-BE49-F238E27FC236}">
              <a16:creationId xmlns:a16="http://schemas.microsoft.com/office/drawing/2014/main" id="{594BE280-74C6-4DFF-8FCF-A3177B73B7EE}"/>
            </a:ext>
          </a:extLst>
        </xdr:cNvPr>
        <xdr:cNvSpPr txBox="1"/>
      </xdr:nvSpPr>
      <xdr:spPr>
        <a:xfrm>
          <a:off x="11354435" y="13517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7620</xdr:rowOff>
    </xdr:from>
    <xdr:ext cx="405130" cy="258445"/>
    <xdr:sp macro="" textlink="">
      <xdr:nvSpPr>
        <xdr:cNvPr id="582" name="n_1mainValue【消防施設】&#10;有形固定資産減価償却率">
          <a:extLst>
            <a:ext uri="{FF2B5EF4-FFF2-40B4-BE49-F238E27FC236}">
              <a16:creationId xmlns:a16="http://schemas.microsoft.com/office/drawing/2014/main" id="{B9C4CD10-FD92-41C3-B1F8-0304C2CB44AA}"/>
            </a:ext>
          </a:extLst>
        </xdr:cNvPr>
        <xdr:cNvSpPr txBox="1"/>
      </xdr:nvSpPr>
      <xdr:spPr>
        <a:xfrm>
          <a:off x="13745210" y="1312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146050</xdr:rowOff>
    </xdr:from>
    <xdr:ext cx="404495" cy="258445"/>
    <xdr:sp macro="" textlink="">
      <xdr:nvSpPr>
        <xdr:cNvPr id="583" name="n_2mainValue【消防施設】&#10;有形固定資産減価償却率">
          <a:extLst>
            <a:ext uri="{FF2B5EF4-FFF2-40B4-BE49-F238E27FC236}">
              <a16:creationId xmlns:a16="http://schemas.microsoft.com/office/drawing/2014/main" id="{2EA1CB36-D948-459A-8365-64F289D95EDA}"/>
            </a:ext>
          </a:extLst>
        </xdr:cNvPr>
        <xdr:cNvSpPr txBox="1"/>
      </xdr:nvSpPr>
      <xdr:spPr>
        <a:xfrm>
          <a:off x="12964160" y="13096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102235</xdr:rowOff>
    </xdr:from>
    <xdr:ext cx="404495" cy="258445"/>
    <xdr:sp macro="" textlink="">
      <xdr:nvSpPr>
        <xdr:cNvPr id="584" name="n_3mainValue【消防施設】&#10;有形固定資産減価償却率">
          <a:extLst>
            <a:ext uri="{FF2B5EF4-FFF2-40B4-BE49-F238E27FC236}">
              <a16:creationId xmlns:a16="http://schemas.microsoft.com/office/drawing/2014/main" id="{E8F25610-5496-43A8-A690-D954F9A12984}"/>
            </a:ext>
          </a:extLst>
        </xdr:cNvPr>
        <xdr:cNvSpPr txBox="1"/>
      </xdr:nvSpPr>
      <xdr:spPr>
        <a:xfrm>
          <a:off x="12164060" y="1305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66040</xdr:rowOff>
    </xdr:from>
    <xdr:ext cx="404495" cy="258445"/>
    <xdr:sp macro="" textlink="">
      <xdr:nvSpPr>
        <xdr:cNvPr id="585" name="n_4mainValue【消防施設】&#10;有形固定資産減価償却率">
          <a:extLst>
            <a:ext uri="{FF2B5EF4-FFF2-40B4-BE49-F238E27FC236}">
              <a16:creationId xmlns:a16="http://schemas.microsoft.com/office/drawing/2014/main" id="{7BE8604C-E164-4D3D-8135-510780649050}"/>
            </a:ext>
          </a:extLst>
        </xdr:cNvPr>
        <xdr:cNvSpPr txBox="1"/>
      </xdr:nvSpPr>
      <xdr:spPr>
        <a:xfrm>
          <a:off x="11354435" y="13023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71217773-41B8-4476-96B1-7B142638908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69D2D77B-0EB0-47F8-A5BE-BA843449E127}"/>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F33CDAEF-0607-46B0-AF45-9E23C6A9E525}"/>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6C9EFA24-9376-40CD-A19A-B28FA64A7215}"/>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72736090-AAD3-42D5-9EE6-5E46942F721B}"/>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61537E26-665F-4FB0-A5CB-DA9BE343706E}"/>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101C164F-1019-4F73-91D7-3D657899E2B0}"/>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87B8E25F-2731-4AA2-A00C-86F5957A8585}"/>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94" name="テキスト ボックス 593">
          <a:extLst>
            <a:ext uri="{FF2B5EF4-FFF2-40B4-BE49-F238E27FC236}">
              <a16:creationId xmlns:a16="http://schemas.microsoft.com/office/drawing/2014/main" id="{89C21DBF-E1CF-44C4-A6CE-5C029E3C9021}"/>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5F39014B-0226-4530-9B1C-19C3A2C7D853}"/>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6" name="直線コネクタ 595">
          <a:extLst>
            <a:ext uri="{FF2B5EF4-FFF2-40B4-BE49-F238E27FC236}">
              <a16:creationId xmlns:a16="http://schemas.microsoft.com/office/drawing/2014/main" id="{830AE9D8-D52C-4477-AAAA-3038E911EBE1}"/>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597" name="テキスト ボックス 596">
          <a:extLst>
            <a:ext uri="{FF2B5EF4-FFF2-40B4-BE49-F238E27FC236}">
              <a16:creationId xmlns:a16="http://schemas.microsoft.com/office/drawing/2014/main" id="{07ACD956-B731-48D0-96F0-00F9DF4AB291}"/>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8" name="直線コネクタ 597">
          <a:extLst>
            <a:ext uri="{FF2B5EF4-FFF2-40B4-BE49-F238E27FC236}">
              <a16:creationId xmlns:a16="http://schemas.microsoft.com/office/drawing/2014/main" id="{8A88068F-F9C1-4353-A328-EBE87AB230CB}"/>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599" name="テキスト ボックス 598">
          <a:extLst>
            <a:ext uri="{FF2B5EF4-FFF2-40B4-BE49-F238E27FC236}">
              <a16:creationId xmlns:a16="http://schemas.microsoft.com/office/drawing/2014/main" id="{C599E8CC-F1F2-4CF1-86DA-782A6A1053FD}"/>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00" name="直線コネクタ 599">
          <a:extLst>
            <a:ext uri="{FF2B5EF4-FFF2-40B4-BE49-F238E27FC236}">
              <a16:creationId xmlns:a16="http://schemas.microsoft.com/office/drawing/2014/main" id="{86840DE5-A376-4218-B013-E1BB9F5B6D66}"/>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01" name="テキスト ボックス 600">
          <a:extLst>
            <a:ext uri="{FF2B5EF4-FFF2-40B4-BE49-F238E27FC236}">
              <a16:creationId xmlns:a16="http://schemas.microsoft.com/office/drawing/2014/main" id="{B88414C2-8C5A-45A7-8E3D-1C633F19A927}"/>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02" name="直線コネクタ 601">
          <a:extLst>
            <a:ext uri="{FF2B5EF4-FFF2-40B4-BE49-F238E27FC236}">
              <a16:creationId xmlns:a16="http://schemas.microsoft.com/office/drawing/2014/main" id="{E92CD0D7-526D-486D-9EE2-D6B99CE37DE7}"/>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03" name="テキスト ボックス 602">
          <a:extLst>
            <a:ext uri="{FF2B5EF4-FFF2-40B4-BE49-F238E27FC236}">
              <a16:creationId xmlns:a16="http://schemas.microsoft.com/office/drawing/2014/main" id="{3895F5A8-1A67-4849-90F1-6D330B8074B7}"/>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04" name="直線コネクタ 603">
          <a:extLst>
            <a:ext uri="{FF2B5EF4-FFF2-40B4-BE49-F238E27FC236}">
              <a16:creationId xmlns:a16="http://schemas.microsoft.com/office/drawing/2014/main" id="{1D88DC40-5F5B-453F-8EDB-23AEA9A9DEB0}"/>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05" name="テキスト ボックス 604">
          <a:extLst>
            <a:ext uri="{FF2B5EF4-FFF2-40B4-BE49-F238E27FC236}">
              <a16:creationId xmlns:a16="http://schemas.microsoft.com/office/drawing/2014/main" id="{9F147482-ED8C-4722-8108-C942B0604339}"/>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6" name="直線コネクタ 605">
          <a:extLst>
            <a:ext uri="{FF2B5EF4-FFF2-40B4-BE49-F238E27FC236}">
              <a16:creationId xmlns:a16="http://schemas.microsoft.com/office/drawing/2014/main" id="{7CBDE1EC-7BA1-4EA4-9466-E67D202316BE}"/>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07" name="テキスト ボックス 606">
          <a:extLst>
            <a:ext uri="{FF2B5EF4-FFF2-40B4-BE49-F238E27FC236}">
              <a16:creationId xmlns:a16="http://schemas.microsoft.com/office/drawing/2014/main" id="{2BEF0FD0-8BF6-4EE7-8E5B-6CC30CDB61A8}"/>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43342C0-3983-439A-A841-F101722D049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09" name="テキスト ボックス 608">
          <a:extLst>
            <a:ext uri="{FF2B5EF4-FFF2-40B4-BE49-F238E27FC236}">
              <a16:creationId xmlns:a16="http://schemas.microsoft.com/office/drawing/2014/main" id="{C64EB526-F23E-473C-96E2-D6401509216F}"/>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7F64E02B-7882-499B-93E7-B27B0DCCD947}"/>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71755</xdr:rowOff>
    </xdr:from>
    <xdr:to>
      <xdr:col>116</xdr:col>
      <xdr:colOff>62865</xdr:colOff>
      <xdr:row>86</xdr:row>
      <xdr:rowOff>168275</xdr:rowOff>
    </xdr:to>
    <xdr:cxnSp macro="">
      <xdr:nvCxnSpPr>
        <xdr:cNvPr id="611" name="直線コネクタ 610">
          <a:extLst>
            <a:ext uri="{FF2B5EF4-FFF2-40B4-BE49-F238E27FC236}">
              <a16:creationId xmlns:a16="http://schemas.microsoft.com/office/drawing/2014/main" id="{0B98B593-F618-44AA-875B-E9D3BA4BF996}"/>
            </a:ext>
          </a:extLst>
        </xdr:cNvPr>
        <xdr:cNvCxnSpPr/>
      </xdr:nvCxnSpPr>
      <xdr:spPr>
        <a:xfrm flipV="1">
          <a:off x="19954240" y="126987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612" name="【消防施設】&#10;一人当たり面積最小値テキスト">
          <a:extLst>
            <a:ext uri="{FF2B5EF4-FFF2-40B4-BE49-F238E27FC236}">
              <a16:creationId xmlns:a16="http://schemas.microsoft.com/office/drawing/2014/main" id="{388956AB-C552-448A-AEED-4B97F7712E97}"/>
            </a:ext>
          </a:extLst>
        </xdr:cNvPr>
        <xdr:cNvSpPr txBox="1"/>
      </xdr:nvSpPr>
      <xdr:spPr>
        <a:xfrm>
          <a:off x="19992975" y="1408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613" name="直線コネクタ 612">
          <a:extLst>
            <a:ext uri="{FF2B5EF4-FFF2-40B4-BE49-F238E27FC236}">
              <a16:creationId xmlns:a16="http://schemas.microsoft.com/office/drawing/2014/main" id="{2964A90C-D7B9-4094-994F-46B1830A84DA}"/>
            </a:ext>
          </a:extLst>
        </xdr:cNvPr>
        <xdr:cNvCxnSpPr/>
      </xdr:nvCxnSpPr>
      <xdr:spPr>
        <a:xfrm>
          <a:off x="19878675" y="1408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19050</xdr:rowOff>
    </xdr:from>
    <xdr:ext cx="469900" cy="258445"/>
    <xdr:sp macro="" textlink="">
      <xdr:nvSpPr>
        <xdr:cNvPr id="614" name="【消防施設】&#10;一人当たり面積最大値テキスト">
          <a:extLst>
            <a:ext uri="{FF2B5EF4-FFF2-40B4-BE49-F238E27FC236}">
              <a16:creationId xmlns:a16="http://schemas.microsoft.com/office/drawing/2014/main" id="{00DCFA9D-308B-4DA1-BE25-C9286068479D}"/>
            </a:ext>
          </a:extLst>
        </xdr:cNvPr>
        <xdr:cNvSpPr txBox="1"/>
      </xdr:nvSpPr>
      <xdr:spPr>
        <a:xfrm>
          <a:off x="19992975" y="12487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71755</xdr:rowOff>
    </xdr:from>
    <xdr:to>
      <xdr:col>116</xdr:col>
      <xdr:colOff>152400</xdr:colOff>
      <xdr:row>78</xdr:row>
      <xdr:rowOff>71755</xdr:rowOff>
    </xdr:to>
    <xdr:cxnSp macro="">
      <xdr:nvCxnSpPr>
        <xdr:cNvPr id="615" name="直線コネクタ 614">
          <a:extLst>
            <a:ext uri="{FF2B5EF4-FFF2-40B4-BE49-F238E27FC236}">
              <a16:creationId xmlns:a16="http://schemas.microsoft.com/office/drawing/2014/main" id="{D84B6E5E-85E2-4DFF-B7D7-FCC63DEE6580}"/>
            </a:ext>
          </a:extLst>
        </xdr:cNvPr>
        <xdr:cNvCxnSpPr/>
      </xdr:nvCxnSpPr>
      <xdr:spPr>
        <a:xfrm>
          <a:off x="19878675" y="1269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45085</xdr:rowOff>
    </xdr:from>
    <xdr:ext cx="469900" cy="258445"/>
    <xdr:sp macro="" textlink="">
      <xdr:nvSpPr>
        <xdr:cNvPr id="616" name="【消防施設】&#10;一人当たり面積平均値テキスト">
          <a:extLst>
            <a:ext uri="{FF2B5EF4-FFF2-40B4-BE49-F238E27FC236}">
              <a16:creationId xmlns:a16="http://schemas.microsoft.com/office/drawing/2014/main" id="{CFFD4088-3BC5-4146-959A-1035110660AC}"/>
            </a:ext>
          </a:extLst>
        </xdr:cNvPr>
        <xdr:cNvSpPr txBox="1"/>
      </xdr:nvSpPr>
      <xdr:spPr>
        <a:xfrm>
          <a:off x="19992975" y="13811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22225</xdr:rowOff>
    </xdr:from>
    <xdr:to>
      <xdr:col>116</xdr:col>
      <xdr:colOff>114300</xdr:colOff>
      <xdr:row>86</xdr:row>
      <xdr:rowOff>123825</xdr:rowOff>
    </xdr:to>
    <xdr:sp macro="" textlink="">
      <xdr:nvSpPr>
        <xdr:cNvPr id="617" name="フローチャート: 判断 616">
          <a:extLst>
            <a:ext uri="{FF2B5EF4-FFF2-40B4-BE49-F238E27FC236}">
              <a16:creationId xmlns:a16="http://schemas.microsoft.com/office/drawing/2014/main" id="{82B67801-83BC-4A8F-9604-65A26A0387B2}"/>
            </a:ext>
          </a:extLst>
        </xdr:cNvPr>
        <xdr:cNvSpPr/>
      </xdr:nvSpPr>
      <xdr:spPr>
        <a:xfrm>
          <a:off x="19897725" y="13950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22225</xdr:rowOff>
    </xdr:from>
    <xdr:to>
      <xdr:col>112</xdr:col>
      <xdr:colOff>38100</xdr:colOff>
      <xdr:row>86</xdr:row>
      <xdr:rowOff>123825</xdr:rowOff>
    </xdr:to>
    <xdr:sp macro="" textlink="">
      <xdr:nvSpPr>
        <xdr:cNvPr id="618" name="フローチャート: 判断 617">
          <a:extLst>
            <a:ext uri="{FF2B5EF4-FFF2-40B4-BE49-F238E27FC236}">
              <a16:creationId xmlns:a16="http://schemas.microsoft.com/office/drawing/2014/main" id="{7228DE67-0508-4427-8D2D-83EAAA2EDA8E}"/>
            </a:ext>
          </a:extLst>
        </xdr:cNvPr>
        <xdr:cNvSpPr/>
      </xdr:nvSpPr>
      <xdr:spPr>
        <a:xfrm>
          <a:off x="19154775" y="13950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40640</xdr:rowOff>
    </xdr:from>
    <xdr:to>
      <xdr:col>107</xdr:col>
      <xdr:colOff>101600</xdr:colOff>
      <xdr:row>86</xdr:row>
      <xdr:rowOff>141605</xdr:rowOff>
    </xdr:to>
    <xdr:sp macro="" textlink="">
      <xdr:nvSpPr>
        <xdr:cNvPr id="619" name="フローチャート: 判断 618">
          <a:extLst>
            <a:ext uri="{FF2B5EF4-FFF2-40B4-BE49-F238E27FC236}">
              <a16:creationId xmlns:a16="http://schemas.microsoft.com/office/drawing/2014/main" id="{3107BBD8-D4D7-41D2-9889-AB66635B78F5}"/>
            </a:ext>
          </a:extLst>
        </xdr:cNvPr>
        <xdr:cNvSpPr/>
      </xdr:nvSpPr>
      <xdr:spPr>
        <a:xfrm>
          <a:off x="18345150" y="13966190"/>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74930</xdr:rowOff>
    </xdr:from>
    <xdr:to>
      <xdr:col>102</xdr:col>
      <xdr:colOff>165100</xdr:colOff>
      <xdr:row>87</xdr:row>
      <xdr:rowOff>4445</xdr:rowOff>
    </xdr:to>
    <xdr:sp macro="" textlink="">
      <xdr:nvSpPr>
        <xdr:cNvPr id="620" name="フローチャート: 判断 619">
          <a:extLst>
            <a:ext uri="{FF2B5EF4-FFF2-40B4-BE49-F238E27FC236}">
              <a16:creationId xmlns:a16="http://schemas.microsoft.com/office/drawing/2014/main" id="{3634733D-1506-4B58-96C3-11C68DC6CFE1}"/>
            </a:ext>
          </a:extLst>
        </xdr:cNvPr>
        <xdr:cNvSpPr/>
      </xdr:nvSpPr>
      <xdr:spPr>
        <a:xfrm>
          <a:off x="17554575" y="1400048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75565</xdr:rowOff>
    </xdr:from>
    <xdr:to>
      <xdr:col>98</xdr:col>
      <xdr:colOff>38100</xdr:colOff>
      <xdr:row>87</xdr:row>
      <xdr:rowOff>6350</xdr:rowOff>
    </xdr:to>
    <xdr:sp macro="" textlink="">
      <xdr:nvSpPr>
        <xdr:cNvPr id="621" name="フローチャート: 判断 620">
          <a:extLst>
            <a:ext uri="{FF2B5EF4-FFF2-40B4-BE49-F238E27FC236}">
              <a16:creationId xmlns:a16="http://schemas.microsoft.com/office/drawing/2014/main" id="{8C95C9A7-C267-4C2A-8298-F32469A02794}"/>
            </a:ext>
          </a:extLst>
        </xdr:cNvPr>
        <xdr:cNvSpPr/>
      </xdr:nvSpPr>
      <xdr:spPr>
        <a:xfrm>
          <a:off x="16754475" y="140011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877BE416-07BE-41BD-BC9D-71106A6C8E5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5DCA0808-E6AE-473D-A027-5E881253A4A5}"/>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CE67DB50-0CF0-4E33-AFF2-9B326D72059C}"/>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6A2B22A-8BBF-45ED-A7E0-5881FED13D5E}"/>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6" name="テキスト ボックス 625">
          <a:extLst>
            <a:ext uri="{FF2B5EF4-FFF2-40B4-BE49-F238E27FC236}">
              <a16:creationId xmlns:a16="http://schemas.microsoft.com/office/drawing/2014/main" id="{E1E29F99-DE35-4972-B930-82D3A6D0AB7B}"/>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72390</xdr:rowOff>
    </xdr:from>
    <xdr:to>
      <xdr:col>116</xdr:col>
      <xdr:colOff>114300</xdr:colOff>
      <xdr:row>87</xdr:row>
      <xdr:rowOff>2540</xdr:rowOff>
    </xdr:to>
    <xdr:sp macro="" textlink="">
      <xdr:nvSpPr>
        <xdr:cNvPr id="627" name="楕円 626">
          <a:extLst>
            <a:ext uri="{FF2B5EF4-FFF2-40B4-BE49-F238E27FC236}">
              <a16:creationId xmlns:a16="http://schemas.microsoft.com/office/drawing/2014/main" id="{1F3C9794-EF9B-4F62-AA0D-0ED2EE9D8051}"/>
            </a:ext>
          </a:extLst>
        </xdr:cNvPr>
        <xdr:cNvSpPr/>
      </xdr:nvSpPr>
      <xdr:spPr>
        <a:xfrm>
          <a:off x="19897725" y="13994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635</xdr:rowOff>
    </xdr:from>
    <xdr:ext cx="469900" cy="259080"/>
    <xdr:sp macro="" textlink="">
      <xdr:nvSpPr>
        <xdr:cNvPr id="628" name="【消防施設】&#10;一人当たり面積該当値テキスト">
          <a:extLst>
            <a:ext uri="{FF2B5EF4-FFF2-40B4-BE49-F238E27FC236}">
              <a16:creationId xmlns:a16="http://schemas.microsoft.com/office/drawing/2014/main" id="{70DA310C-7C6A-41CE-9FA6-034FAB3AC8A8}"/>
            </a:ext>
          </a:extLst>
        </xdr:cNvPr>
        <xdr:cNvSpPr txBox="1"/>
      </xdr:nvSpPr>
      <xdr:spPr>
        <a:xfrm>
          <a:off x="19992975" y="1392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73025</xdr:rowOff>
    </xdr:from>
    <xdr:to>
      <xdr:col>112</xdr:col>
      <xdr:colOff>38100</xdr:colOff>
      <xdr:row>87</xdr:row>
      <xdr:rowOff>3175</xdr:rowOff>
    </xdr:to>
    <xdr:sp macro="" textlink="">
      <xdr:nvSpPr>
        <xdr:cNvPr id="629" name="楕円 628">
          <a:extLst>
            <a:ext uri="{FF2B5EF4-FFF2-40B4-BE49-F238E27FC236}">
              <a16:creationId xmlns:a16="http://schemas.microsoft.com/office/drawing/2014/main" id="{77A028A5-A1B4-4BE7-B93F-A27E322E78C1}"/>
            </a:ext>
          </a:extLst>
        </xdr:cNvPr>
        <xdr:cNvSpPr/>
      </xdr:nvSpPr>
      <xdr:spPr>
        <a:xfrm>
          <a:off x="19154775" y="13998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123190</xdr:rowOff>
    </xdr:from>
    <xdr:to>
      <xdr:col>116</xdr:col>
      <xdr:colOff>63500</xdr:colOff>
      <xdr:row>86</xdr:row>
      <xdr:rowOff>123825</xdr:rowOff>
    </xdr:to>
    <xdr:cxnSp macro="">
      <xdr:nvCxnSpPr>
        <xdr:cNvPr id="630" name="直線コネクタ 629">
          <a:extLst>
            <a:ext uri="{FF2B5EF4-FFF2-40B4-BE49-F238E27FC236}">
              <a16:creationId xmlns:a16="http://schemas.microsoft.com/office/drawing/2014/main" id="{71035938-74EE-4536-B9A1-0EC035DB7279}"/>
            </a:ext>
          </a:extLst>
        </xdr:cNvPr>
        <xdr:cNvCxnSpPr/>
      </xdr:nvCxnSpPr>
      <xdr:spPr>
        <a:xfrm flipV="1">
          <a:off x="19202400" y="1405191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74930</xdr:rowOff>
    </xdr:from>
    <xdr:to>
      <xdr:col>107</xdr:col>
      <xdr:colOff>101600</xdr:colOff>
      <xdr:row>87</xdr:row>
      <xdr:rowOff>4445</xdr:rowOff>
    </xdr:to>
    <xdr:sp macro="" textlink="">
      <xdr:nvSpPr>
        <xdr:cNvPr id="631" name="楕円 630">
          <a:extLst>
            <a:ext uri="{FF2B5EF4-FFF2-40B4-BE49-F238E27FC236}">
              <a16:creationId xmlns:a16="http://schemas.microsoft.com/office/drawing/2014/main" id="{D8E64D7D-BFBA-40B2-94F5-F5F411B2C7E7}"/>
            </a:ext>
          </a:extLst>
        </xdr:cNvPr>
        <xdr:cNvSpPr/>
      </xdr:nvSpPr>
      <xdr:spPr>
        <a:xfrm>
          <a:off x="18345150" y="1400048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123825</xdr:rowOff>
    </xdr:from>
    <xdr:to>
      <xdr:col>111</xdr:col>
      <xdr:colOff>177800</xdr:colOff>
      <xdr:row>86</xdr:row>
      <xdr:rowOff>125095</xdr:rowOff>
    </xdr:to>
    <xdr:cxnSp macro="">
      <xdr:nvCxnSpPr>
        <xdr:cNvPr id="632" name="直線コネクタ 631">
          <a:extLst>
            <a:ext uri="{FF2B5EF4-FFF2-40B4-BE49-F238E27FC236}">
              <a16:creationId xmlns:a16="http://schemas.microsoft.com/office/drawing/2014/main" id="{16A00EF1-F308-46EB-8CD0-96950F84CE6A}"/>
            </a:ext>
          </a:extLst>
        </xdr:cNvPr>
        <xdr:cNvCxnSpPr/>
      </xdr:nvCxnSpPr>
      <xdr:spPr>
        <a:xfrm flipV="1">
          <a:off x="18392775" y="140462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74930</xdr:rowOff>
    </xdr:from>
    <xdr:to>
      <xdr:col>102</xdr:col>
      <xdr:colOff>165100</xdr:colOff>
      <xdr:row>87</xdr:row>
      <xdr:rowOff>5080</xdr:rowOff>
    </xdr:to>
    <xdr:sp macro="" textlink="">
      <xdr:nvSpPr>
        <xdr:cNvPr id="633" name="楕円 632">
          <a:extLst>
            <a:ext uri="{FF2B5EF4-FFF2-40B4-BE49-F238E27FC236}">
              <a16:creationId xmlns:a16="http://schemas.microsoft.com/office/drawing/2014/main" id="{84DB6972-CD53-490E-9323-FF8CA2BEB13B}"/>
            </a:ext>
          </a:extLst>
        </xdr:cNvPr>
        <xdr:cNvSpPr/>
      </xdr:nvSpPr>
      <xdr:spPr>
        <a:xfrm>
          <a:off x="17554575" y="14000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125095</xdr:rowOff>
    </xdr:from>
    <xdr:to>
      <xdr:col>107</xdr:col>
      <xdr:colOff>50800</xdr:colOff>
      <xdr:row>86</xdr:row>
      <xdr:rowOff>125730</xdr:rowOff>
    </xdr:to>
    <xdr:cxnSp macro="">
      <xdr:nvCxnSpPr>
        <xdr:cNvPr id="634" name="直線コネクタ 633">
          <a:extLst>
            <a:ext uri="{FF2B5EF4-FFF2-40B4-BE49-F238E27FC236}">
              <a16:creationId xmlns:a16="http://schemas.microsoft.com/office/drawing/2014/main" id="{C5D04595-DB03-4DD2-AFD1-FA58D700BBC9}"/>
            </a:ext>
          </a:extLst>
        </xdr:cNvPr>
        <xdr:cNvCxnSpPr/>
      </xdr:nvCxnSpPr>
      <xdr:spPr>
        <a:xfrm flipV="1">
          <a:off x="17602200" y="1404747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76200</xdr:rowOff>
    </xdr:from>
    <xdr:to>
      <xdr:col>98</xdr:col>
      <xdr:colOff>38100</xdr:colOff>
      <xdr:row>87</xdr:row>
      <xdr:rowOff>6350</xdr:rowOff>
    </xdr:to>
    <xdr:sp macro="" textlink="">
      <xdr:nvSpPr>
        <xdr:cNvPr id="635" name="楕円 634">
          <a:extLst>
            <a:ext uri="{FF2B5EF4-FFF2-40B4-BE49-F238E27FC236}">
              <a16:creationId xmlns:a16="http://schemas.microsoft.com/office/drawing/2014/main" id="{2355E8FA-1582-44A0-AFC9-29C5AB4331B4}"/>
            </a:ext>
          </a:extLst>
        </xdr:cNvPr>
        <xdr:cNvSpPr/>
      </xdr:nvSpPr>
      <xdr:spPr>
        <a:xfrm>
          <a:off x="16754475" y="1400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125730</xdr:rowOff>
    </xdr:from>
    <xdr:to>
      <xdr:col>102</xdr:col>
      <xdr:colOff>114300</xdr:colOff>
      <xdr:row>86</xdr:row>
      <xdr:rowOff>127000</xdr:rowOff>
    </xdr:to>
    <xdr:cxnSp macro="">
      <xdr:nvCxnSpPr>
        <xdr:cNvPr id="636" name="直線コネクタ 635">
          <a:extLst>
            <a:ext uri="{FF2B5EF4-FFF2-40B4-BE49-F238E27FC236}">
              <a16:creationId xmlns:a16="http://schemas.microsoft.com/office/drawing/2014/main" id="{DA305F7B-1B81-4171-B738-3BD6BAF60C8D}"/>
            </a:ext>
          </a:extLst>
        </xdr:cNvPr>
        <xdr:cNvCxnSpPr/>
      </xdr:nvCxnSpPr>
      <xdr:spPr>
        <a:xfrm flipV="1">
          <a:off x="16802100" y="1404810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140335</xdr:rowOff>
    </xdr:from>
    <xdr:ext cx="469900" cy="259080"/>
    <xdr:sp macro="" textlink="">
      <xdr:nvSpPr>
        <xdr:cNvPr id="637" name="n_1aveValue【消防施設】&#10;一人当たり面積">
          <a:extLst>
            <a:ext uri="{FF2B5EF4-FFF2-40B4-BE49-F238E27FC236}">
              <a16:creationId xmlns:a16="http://schemas.microsoft.com/office/drawing/2014/main" id="{DAEAF325-D4CD-43BD-8915-799EAFA8E90E}"/>
            </a:ext>
          </a:extLst>
        </xdr:cNvPr>
        <xdr:cNvSpPr txBox="1"/>
      </xdr:nvSpPr>
      <xdr:spPr>
        <a:xfrm>
          <a:off x="18983325" y="1374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158115</xdr:rowOff>
    </xdr:from>
    <xdr:ext cx="469265" cy="258445"/>
    <xdr:sp macro="" textlink="">
      <xdr:nvSpPr>
        <xdr:cNvPr id="638" name="n_2aveValue【消防施設】&#10;一人当たり面積">
          <a:extLst>
            <a:ext uri="{FF2B5EF4-FFF2-40B4-BE49-F238E27FC236}">
              <a16:creationId xmlns:a16="http://schemas.microsoft.com/office/drawing/2014/main" id="{776DE5DE-4370-4985-B450-220315196380}"/>
            </a:ext>
          </a:extLst>
        </xdr:cNvPr>
        <xdr:cNvSpPr txBox="1"/>
      </xdr:nvSpPr>
      <xdr:spPr>
        <a:xfrm>
          <a:off x="18183225" y="13762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20955</xdr:rowOff>
    </xdr:from>
    <xdr:ext cx="469265" cy="258445"/>
    <xdr:sp macro="" textlink="">
      <xdr:nvSpPr>
        <xdr:cNvPr id="639" name="n_3aveValue【消防施設】&#10;一人当たり面積">
          <a:extLst>
            <a:ext uri="{FF2B5EF4-FFF2-40B4-BE49-F238E27FC236}">
              <a16:creationId xmlns:a16="http://schemas.microsoft.com/office/drawing/2014/main" id="{B560B784-5564-4A8C-9C7F-0E3DBABC9B64}"/>
            </a:ext>
          </a:extLst>
        </xdr:cNvPr>
        <xdr:cNvSpPr txBox="1"/>
      </xdr:nvSpPr>
      <xdr:spPr>
        <a:xfrm>
          <a:off x="17383125" y="13784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22225</xdr:rowOff>
    </xdr:from>
    <xdr:ext cx="469265" cy="258445"/>
    <xdr:sp macro="" textlink="">
      <xdr:nvSpPr>
        <xdr:cNvPr id="640" name="n_4aveValue【消防施設】&#10;一人当たり面積">
          <a:extLst>
            <a:ext uri="{FF2B5EF4-FFF2-40B4-BE49-F238E27FC236}">
              <a16:creationId xmlns:a16="http://schemas.microsoft.com/office/drawing/2014/main" id="{7DFA7A9E-8C8D-4DB1-9E50-24F4C3572214}"/>
            </a:ext>
          </a:extLst>
        </xdr:cNvPr>
        <xdr:cNvSpPr txBox="1"/>
      </xdr:nvSpPr>
      <xdr:spPr>
        <a:xfrm>
          <a:off x="16592550" y="1378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166370</xdr:rowOff>
    </xdr:from>
    <xdr:ext cx="469900" cy="258445"/>
    <xdr:sp macro="" textlink="">
      <xdr:nvSpPr>
        <xdr:cNvPr id="641" name="n_1mainValue【消防施設】&#10;一人当たり面積">
          <a:extLst>
            <a:ext uri="{FF2B5EF4-FFF2-40B4-BE49-F238E27FC236}">
              <a16:creationId xmlns:a16="http://schemas.microsoft.com/office/drawing/2014/main" id="{4FD443C2-CDA7-4512-90D5-623279F073D4}"/>
            </a:ext>
          </a:extLst>
        </xdr:cNvPr>
        <xdr:cNvSpPr txBox="1"/>
      </xdr:nvSpPr>
      <xdr:spPr>
        <a:xfrm>
          <a:off x="18983325" y="1408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167005</xdr:rowOff>
    </xdr:from>
    <xdr:ext cx="469265" cy="258445"/>
    <xdr:sp macro="" textlink="">
      <xdr:nvSpPr>
        <xdr:cNvPr id="642" name="n_2mainValue【消防施設】&#10;一人当たり面積">
          <a:extLst>
            <a:ext uri="{FF2B5EF4-FFF2-40B4-BE49-F238E27FC236}">
              <a16:creationId xmlns:a16="http://schemas.microsoft.com/office/drawing/2014/main" id="{2435FE64-7EC0-4962-A348-60D69DF35A14}"/>
            </a:ext>
          </a:extLst>
        </xdr:cNvPr>
        <xdr:cNvSpPr txBox="1"/>
      </xdr:nvSpPr>
      <xdr:spPr>
        <a:xfrm>
          <a:off x="18183225" y="1408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167640</xdr:rowOff>
    </xdr:from>
    <xdr:ext cx="469265" cy="258445"/>
    <xdr:sp macro="" textlink="">
      <xdr:nvSpPr>
        <xdr:cNvPr id="643" name="n_3mainValue【消防施設】&#10;一人当たり面積">
          <a:extLst>
            <a:ext uri="{FF2B5EF4-FFF2-40B4-BE49-F238E27FC236}">
              <a16:creationId xmlns:a16="http://schemas.microsoft.com/office/drawing/2014/main" id="{B954A5A8-B0F5-4B18-9134-010DB178EFCC}"/>
            </a:ext>
          </a:extLst>
        </xdr:cNvPr>
        <xdr:cNvSpPr txBox="1"/>
      </xdr:nvSpPr>
      <xdr:spPr>
        <a:xfrm>
          <a:off x="17383125" y="14090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168910</xdr:rowOff>
    </xdr:from>
    <xdr:ext cx="469265" cy="258445"/>
    <xdr:sp macro="" textlink="">
      <xdr:nvSpPr>
        <xdr:cNvPr id="644" name="n_4mainValue【消防施設】&#10;一人当たり面積">
          <a:extLst>
            <a:ext uri="{FF2B5EF4-FFF2-40B4-BE49-F238E27FC236}">
              <a16:creationId xmlns:a16="http://schemas.microsoft.com/office/drawing/2014/main" id="{E8A83E51-8A7E-4AE5-A6AF-5C594DF3E763}"/>
            </a:ext>
          </a:extLst>
        </xdr:cNvPr>
        <xdr:cNvSpPr txBox="1"/>
      </xdr:nvSpPr>
      <xdr:spPr>
        <a:xfrm>
          <a:off x="16592550" y="1408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4E1A84E-BFE5-4AF0-A46A-C1DD2BB6D24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ED44417F-8036-4F11-9559-F7247C0FA3BD}"/>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A072697-1E06-4424-8346-8EF218AEB7F8}"/>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47602169-DBAD-4635-979B-501C57D2473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61F7A456-A9B7-49EA-AD1C-88D383294D1A}"/>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CBCDF9C9-C200-43E0-A30C-A55D0566FA0D}"/>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75C3F8CB-1FFF-4C37-AB08-C36FB2E3609E}"/>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38C2638-E51C-465C-B41E-AF79428F85E9}"/>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3" name="テキスト ボックス 652">
          <a:extLst>
            <a:ext uri="{FF2B5EF4-FFF2-40B4-BE49-F238E27FC236}">
              <a16:creationId xmlns:a16="http://schemas.microsoft.com/office/drawing/2014/main" id="{4F6FF5CC-FA80-418A-8D90-A6F239F4D601}"/>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262BF4DD-BA32-4285-B414-45BAFDAAFF04}"/>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5" name="テキスト ボックス 654">
          <a:extLst>
            <a:ext uri="{FF2B5EF4-FFF2-40B4-BE49-F238E27FC236}">
              <a16:creationId xmlns:a16="http://schemas.microsoft.com/office/drawing/2014/main" id="{4866FCC7-BFBC-42DC-9C52-ABF9B8FEEC33}"/>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6" name="直線コネクタ 655">
          <a:extLst>
            <a:ext uri="{FF2B5EF4-FFF2-40B4-BE49-F238E27FC236}">
              <a16:creationId xmlns:a16="http://schemas.microsoft.com/office/drawing/2014/main" id="{F1161097-D529-4645-BC3D-B1FCA0A3CFF2}"/>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7" name="テキスト ボックス 656">
          <a:extLst>
            <a:ext uri="{FF2B5EF4-FFF2-40B4-BE49-F238E27FC236}">
              <a16:creationId xmlns:a16="http://schemas.microsoft.com/office/drawing/2014/main" id="{DF65979A-40D0-4DA3-B52B-5602BBC29945}"/>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8" name="直線コネクタ 657">
          <a:extLst>
            <a:ext uri="{FF2B5EF4-FFF2-40B4-BE49-F238E27FC236}">
              <a16:creationId xmlns:a16="http://schemas.microsoft.com/office/drawing/2014/main" id="{E183231E-0743-481D-A9EC-74DF08CFDC83}"/>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9" name="テキスト ボックス 658">
          <a:extLst>
            <a:ext uri="{FF2B5EF4-FFF2-40B4-BE49-F238E27FC236}">
              <a16:creationId xmlns:a16="http://schemas.microsoft.com/office/drawing/2014/main" id="{12AF6FE5-D3D5-4E82-B32B-3FC40D4584EE}"/>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0" name="直線コネクタ 659">
          <a:extLst>
            <a:ext uri="{FF2B5EF4-FFF2-40B4-BE49-F238E27FC236}">
              <a16:creationId xmlns:a16="http://schemas.microsoft.com/office/drawing/2014/main" id="{B7F147BD-AF1C-417B-906C-6512855D9C04}"/>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1" name="テキスト ボックス 660">
          <a:extLst>
            <a:ext uri="{FF2B5EF4-FFF2-40B4-BE49-F238E27FC236}">
              <a16:creationId xmlns:a16="http://schemas.microsoft.com/office/drawing/2014/main" id="{EFF01C3A-7BD3-4987-A603-E7B89D4EAA16}"/>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2" name="直線コネクタ 661">
          <a:extLst>
            <a:ext uri="{FF2B5EF4-FFF2-40B4-BE49-F238E27FC236}">
              <a16:creationId xmlns:a16="http://schemas.microsoft.com/office/drawing/2014/main" id="{32BB3539-52F1-4F55-A03A-F2C6B59F15BA}"/>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3" name="テキスト ボックス 662">
          <a:extLst>
            <a:ext uri="{FF2B5EF4-FFF2-40B4-BE49-F238E27FC236}">
              <a16:creationId xmlns:a16="http://schemas.microsoft.com/office/drawing/2014/main" id="{13FB3BBC-B749-46E9-A7EC-2AB90A3B4B97}"/>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4" name="直線コネクタ 663">
          <a:extLst>
            <a:ext uri="{FF2B5EF4-FFF2-40B4-BE49-F238E27FC236}">
              <a16:creationId xmlns:a16="http://schemas.microsoft.com/office/drawing/2014/main" id="{AF12EA86-1996-4284-AB95-76E1B2786149}"/>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5" name="テキスト ボックス 664">
          <a:extLst>
            <a:ext uri="{FF2B5EF4-FFF2-40B4-BE49-F238E27FC236}">
              <a16:creationId xmlns:a16="http://schemas.microsoft.com/office/drawing/2014/main" id="{BA0A071E-2E32-4A0A-B834-9EED62D8DDD5}"/>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6" name="直線コネクタ 665">
          <a:extLst>
            <a:ext uri="{FF2B5EF4-FFF2-40B4-BE49-F238E27FC236}">
              <a16:creationId xmlns:a16="http://schemas.microsoft.com/office/drawing/2014/main" id="{E47909A5-420C-4958-BC30-C6A14215A793}"/>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7" name="テキスト ボックス 666">
          <a:extLst>
            <a:ext uri="{FF2B5EF4-FFF2-40B4-BE49-F238E27FC236}">
              <a16:creationId xmlns:a16="http://schemas.microsoft.com/office/drawing/2014/main" id="{BD8ADECF-3114-4000-B80F-5B8F950328CA}"/>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73916E07-AD00-4DAE-9394-AD650883448F}"/>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A7899AFB-FA67-4F8E-B1A7-BB94EA261265}"/>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15875</xdr:rowOff>
    </xdr:from>
    <xdr:to>
      <xdr:col>85</xdr:col>
      <xdr:colOff>126365</xdr:colOff>
      <xdr:row>109</xdr:row>
      <xdr:rowOff>35560</xdr:rowOff>
    </xdr:to>
    <xdr:cxnSp macro="">
      <xdr:nvCxnSpPr>
        <xdr:cNvPr id="670" name="直線コネクタ 669">
          <a:extLst>
            <a:ext uri="{FF2B5EF4-FFF2-40B4-BE49-F238E27FC236}">
              <a16:creationId xmlns:a16="http://schemas.microsoft.com/office/drawing/2014/main" id="{8AC1D5D3-897C-4DE7-B708-46FC09DC7C98}"/>
            </a:ext>
          </a:extLst>
        </xdr:cNvPr>
        <xdr:cNvCxnSpPr/>
      </xdr:nvCxnSpPr>
      <xdr:spPr>
        <a:xfrm flipV="1">
          <a:off x="14696440" y="1620837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1" name="【庁舎】&#10;有形固定資産減価償却率最小値テキスト">
          <a:extLst>
            <a:ext uri="{FF2B5EF4-FFF2-40B4-BE49-F238E27FC236}">
              <a16:creationId xmlns:a16="http://schemas.microsoft.com/office/drawing/2014/main" id="{338854A0-7933-4B35-8361-C7D7A54FDC73}"/>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2" name="直線コネクタ 671">
          <a:extLst>
            <a:ext uri="{FF2B5EF4-FFF2-40B4-BE49-F238E27FC236}">
              <a16:creationId xmlns:a16="http://schemas.microsoft.com/office/drawing/2014/main" id="{D26984D7-646F-4EA5-9528-9A882505EA25}"/>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133985</xdr:rowOff>
    </xdr:from>
    <xdr:ext cx="340360" cy="258445"/>
    <xdr:sp macro="" textlink="">
      <xdr:nvSpPr>
        <xdr:cNvPr id="673" name="【庁舎】&#10;有形固定資産減価償却率最大値テキスト">
          <a:extLst>
            <a:ext uri="{FF2B5EF4-FFF2-40B4-BE49-F238E27FC236}">
              <a16:creationId xmlns:a16="http://schemas.microsoft.com/office/drawing/2014/main" id="{51E73CE0-3160-4792-B510-E535EB4BA822}"/>
            </a:ext>
          </a:extLst>
        </xdr:cNvPr>
        <xdr:cNvSpPr txBox="1"/>
      </xdr:nvSpPr>
      <xdr:spPr>
        <a:xfrm>
          <a:off x="14735175" y="160026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15875</xdr:rowOff>
    </xdr:from>
    <xdr:to>
      <xdr:col>86</xdr:col>
      <xdr:colOff>25400</xdr:colOff>
      <xdr:row>100</xdr:row>
      <xdr:rowOff>15875</xdr:rowOff>
    </xdr:to>
    <xdr:cxnSp macro="">
      <xdr:nvCxnSpPr>
        <xdr:cNvPr id="674" name="直線コネクタ 673">
          <a:extLst>
            <a:ext uri="{FF2B5EF4-FFF2-40B4-BE49-F238E27FC236}">
              <a16:creationId xmlns:a16="http://schemas.microsoft.com/office/drawing/2014/main" id="{EC40C931-1194-456A-B5E8-7A0822F90A77}"/>
            </a:ext>
          </a:extLst>
        </xdr:cNvPr>
        <xdr:cNvCxnSpPr/>
      </xdr:nvCxnSpPr>
      <xdr:spPr>
        <a:xfrm>
          <a:off x="14611350" y="16208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146050</xdr:rowOff>
    </xdr:from>
    <xdr:ext cx="405130" cy="258445"/>
    <xdr:sp macro="" textlink="">
      <xdr:nvSpPr>
        <xdr:cNvPr id="675" name="【庁舎】&#10;有形固定資産減価償却率平均値テキスト">
          <a:extLst>
            <a:ext uri="{FF2B5EF4-FFF2-40B4-BE49-F238E27FC236}">
              <a16:creationId xmlns:a16="http://schemas.microsoft.com/office/drawing/2014/main" id="{4F013CD8-7E50-4C4A-AD4C-65B6D3C70432}"/>
            </a:ext>
          </a:extLst>
        </xdr:cNvPr>
        <xdr:cNvSpPr txBox="1"/>
      </xdr:nvSpPr>
      <xdr:spPr>
        <a:xfrm>
          <a:off x="14735175" y="168211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167640</xdr:rowOff>
    </xdr:from>
    <xdr:to>
      <xdr:col>85</xdr:col>
      <xdr:colOff>177800</xdr:colOff>
      <xdr:row>104</xdr:row>
      <xdr:rowOff>97790</xdr:rowOff>
    </xdr:to>
    <xdr:sp macro="" textlink="">
      <xdr:nvSpPr>
        <xdr:cNvPr id="676" name="フローチャート: 判断 675">
          <a:extLst>
            <a:ext uri="{FF2B5EF4-FFF2-40B4-BE49-F238E27FC236}">
              <a16:creationId xmlns:a16="http://schemas.microsoft.com/office/drawing/2014/main" id="{616C6E7B-C7F0-40D5-A011-4BD83108DE0F}"/>
            </a:ext>
          </a:extLst>
        </xdr:cNvPr>
        <xdr:cNvSpPr/>
      </xdr:nvSpPr>
      <xdr:spPr>
        <a:xfrm>
          <a:off x="14649450" y="1684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7" name="フローチャート: 判断 676">
          <a:extLst>
            <a:ext uri="{FF2B5EF4-FFF2-40B4-BE49-F238E27FC236}">
              <a16:creationId xmlns:a16="http://schemas.microsoft.com/office/drawing/2014/main" id="{7B94EA43-940F-474B-A809-D4F3FEAFA919}"/>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678" name="フローチャート: 判断 677">
          <a:extLst>
            <a:ext uri="{FF2B5EF4-FFF2-40B4-BE49-F238E27FC236}">
              <a16:creationId xmlns:a16="http://schemas.microsoft.com/office/drawing/2014/main" id="{C16AE19A-E4FB-495C-8107-7A8CFF7CAD74}"/>
            </a:ext>
          </a:extLst>
        </xdr:cNvPr>
        <xdr:cNvSpPr/>
      </xdr:nvSpPr>
      <xdr:spPr>
        <a:xfrm>
          <a:off x="13096875" y="16943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170815</xdr:rowOff>
    </xdr:from>
    <xdr:to>
      <xdr:col>72</xdr:col>
      <xdr:colOff>38100</xdr:colOff>
      <xdr:row>105</xdr:row>
      <xdr:rowOff>100965</xdr:rowOff>
    </xdr:to>
    <xdr:sp macro="" textlink="">
      <xdr:nvSpPr>
        <xdr:cNvPr id="679" name="フローチャート: 判断 678">
          <a:extLst>
            <a:ext uri="{FF2B5EF4-FFF2-40B4-BE49-F238E27FC236}">
              <a16:creationId xmlns:a16="http://schemas.microsoft.com/office/drawing/2014/main" id="{AFB25519-0A1E-403F-B771-B0010B640B5B}"/>
            </a:ext>
          </a:extLst>
        </xdr:cNvPr>
        <xdr:cNvSpPr/>
      </xdr:nvSpPr>
      <xdr:spPr>
        <a:xfrm>
          <a:off x="12296775" y="170014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7620</xdr:rowOff>
    </xdr:from>
    <xdr:to>
      <xdr:col>67</xdr:col>
      <xdr:colOff>101600</xdr:colOff>
      <xdr:row>105</xdr:row>
      <xdr:rowOff>109220</xdr:rowOff>
    </xdr:to>
    <xdr:sp macro="" textlink="">
      <xdr:nvSpPr>
        <xdr:cNvPr id="680" name="フローチャート: 判断 679">
          <a:extLst>
            <a:ext uri="{FF2B5EF4-FFF2-40B4-BE49-F238E27FC236}">
              <a16:creationId xmlns:a16="http://schemas.microsoft.com/office/drawing/2014/main" id="{B321594D-23BE-46A3-8108-C3D093F53247}"/>
            </a:ext>
          </a:extLst>
        </xdr:cNvPr>
        <xdr:cNvSpPr/>
      </xdr:nvSpPr>
      <xdr:spPr>
        <a:xfrm>
          <a:off x="11487150" y="1701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3174F50-A1ED-4BAE-A081-37C785D8211D}"/>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AB7927C1-33A8-4A06-A314-5606BC337ADC}"/>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7331648B-3826-48C4-88B5-89C87385E48F}"/>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C6B8132A-ABE1-4053-80C2-37C941060AB0}"/>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3E1E1C7B-F964-409B-BD02-F07003FE045D}"/>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123190</xdr:rowOff>
    </xdr:from>
    <xdr:to>
      <xdr:col>85</xdr:col>
      <xdr:colOff>177800</xdr:colOff>
      <xdr:row>102</xdr:row>
      <xdr:rowOff>53340</xdr:rowOff>
    </xdr:to>
    <xdr:sp macro="" textlink="">
      <xdr:nvSpPr>
        <xdr:cNvPr id="686" name="楕円 685">
          <a:extLst>
            <a:ext uri="{FF2B5EF4-FFF2-40B4-BE49-F238E27FC236}">
              <a16:creationId xmlns:a16="http://schemas.microsoft.com/office/drawing/2014/main" id="{A362F45D-9A07-437E-B844-4B7E5B64E256}"/>
            </a:ext>
          </a:extLst>
        </xdr:cNvPr>
        <xdr:cNvSpPr/>
      </xdr:nvSpPr>
      <xdr:spPr>
        <a:xfrm>
          <a:off x="14649450" y="164807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146050</xdr:rowOff>
    </xdr:from>
    <xdr:ext cx="405130" cy="258445"/>
    <xdr:sp macro="" textlink="">
      <xdr:nvSpPr>
        <xdr:cNvPr id="687" name="【庁舎】&#10;有形固定資産減価償却率該当値テキスト">
          <a:extLst>
            <a:ext uri="{FF2B5EF4-FFF2-40B4-BE49-F238E27FC236}">
              <a16:creationId xmlns:a16="http://schemas.microsoft.com/office/drawing/2014/main" id="{09829DEF-E369-48CB-800A-483C7C0F2D7D}"/>
            </a:ext>
          </a:extLst>
        </xdr:cNvPr>
        <xdr:cNvSpPr txBox="1"/>
      </xdr:nvSpPr>
      <xdr:spPr>
        <a:xfrm>
          <a:off x="14735175" y="16335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88" name="楕円 687">
          <a:extLst>
            <a:ext uri="{FF2B5EF4-FFF2-40B4-BE49-F238E27FC236}">
              <a16:creationId xmlns:a16="http://schemas.microsoft.com/office/drawing/2014/main" id="{FFAB32EB-A0F3-4F15-9FEE-90FE13FE2199}"/>
            </a:ext>
          </a:extLst>
        </xdr:cNvPr>
        <xdr:cNvSpPr/>
      </xdr:nvSpPr>
      <xdr:spPr>
        <a:xfrm>
          <a:off x="13887450" y="16422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2540</xdr:rowOff>
    </xdr:to>
    <xdr:cxnSp macro="">
      <xdr:nvCxnSpPr>
        <xdr:cNvPr id="689" name="直線コネクタ 688">
          <a:extLst>
            <a:ext uri="{FF2B5EF4-FFF2-40B4-BE49-F238E27FC236}">
              <a16:creationId xmlns:a16="http://schemas.microsoft.com/office/drawing/2014/main" id="{47CE9A2D-30F4-4DE4-BCAC-7BC6B066989E}"/>
            </a:ext>
          </a:extLst>
        </xdr:cNvPr>
        <xdr:cNvCxnSpPr/>
      </xdr:nvCxnSpPr>
      <xdr:spPr>
        <a:xfrm>
          <a:off x="13935075" y="1647952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59690</xdr:rowOff>
    </xdr:from>
    <xdr:to>
      <xdr:col>76</xdr:col>
      <xdr:colOff>165100</xdr:colOff>
      <xdr:row>107</xdr:row>
      <xdr:rowOff>161290</xdr:rowOff>
    </xdr:to>
    <xdr:sp macro="" textlink="">
      <xdr:nvSpPr>
        <xdr:cNvPr id="690" name="楕円 689">
          <a:extLst>
            <a:ext uri="{FF2B5EF4-FFF2-40B4-BE49-F238E27FC236}">
              <a16:creationId xmlns:a16="http://schemas.microsoft.com/office/drawing/2014/main" id="{51E05FBF-E769-4BBF-B6FF-30B4EF7626DD}"/>
            </a:ext>
          </a:extLst>
        </xdr:cNvPr>
        <xdr:cNvSpPr/>
      </xdr:nvSpPr>
      <xdr:spPr>
        <a:xfrm>
          <a:off x="13096875" y="17385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107</xdr:row>
      <xdr:rowOff>110490</xdr:rowOff>
    </xdr:to>
    <xdr:cxnSp macro="">
      <xdr:nvCxnSpPr>
        <xdr:cNvPr id="691" name="直線コネクタ 690">
          <a:extLst>
            <a:ext uri="{FF2B5EF4-FFF2-40B4-BE49-F238E27FC236}">
              <a16:creationId xmlns:a16="http://schemas.microsoft.com/office/drawing/2014/main" id="{F6601FE0-D863-45CC-ADCC-0786A63C3F41}"/>
            </a:ext>
          </a:extLst>
        </xdr:cNvPr>
        <xdr:cNvCxnSpPr/>
      </xdr:nvCxnSpPr>
      <xdr:spPr>
        <a:xfrm flipV="1">
          <a:off x="13144500" y="16479520"/>
          <a:ext cx="790575" cy="953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130175</xdr:rowOff>
    </xdr:from>
    <xdr:to>
      <xdr:col>72</xdr:col>
      <xdr:colOff>38100</xdr:colOff>
      <xdr:row>108</xdr:row>
      <xdr:rowOff>60325</xdr:rowOff>
    </xdr:to>
    <xdr:sp macro="" textlink="">
      <xdr:nvSpPr>
        <xdr:cNvPr id="692" name="楕円 691">
          <a:extLst>
            <a:ext uri="{FF2B5EF4-FFF2-40B4-BE49-F238E27FC236}">
              <a16:creationId xmlns:a16="http://schemas.microsoft.com/office/drawing/2014/main" id="{4820273F-C725-4251-958F-C95CD9AE0A39}"/>
            </a:ext>
          </a:extLst>
        </xdr:cNvPr>
        <xdr:cNvSpPr/>
      </xdr:nvSpPr>
      <xdr:spPr>
        <a:xfrm>
          <a:off x="12296775" y="17456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110490</xdr:rowOff>
    </xdr:from>
    <xdr:to>
      <xdr:col>76</xdr:col>
      <xdr:colOff>114300</xdr:colOff>
      <xdr:row>108</xdr:row>
      <xdr:rowOff>9525</xdr:rowOff>
    </xdr:to>
    <xdr:cxnSp macro="">
      <xdr:nvCxnSpPr>
        <xdr:cNvPr id="693" name="直線コネクタ 692">
          <a:extLst>
            <a:ext uri="{FF2B5EF4-FFF2-40B4-BE49-F238E27FC236}">
              <a16:creationId xmlns:a16="http://schemas.microsoft.com/office/drawing/2014/main" id="{B8BCA41D-4173-4E5C-9E87-C51298C53562}"/>
            </a:ext>
          </a:extLst>
        </xdr:cNvPr>
        <xdr:cNvCxnSpPr/>
      </xdr:nvCxnSpPr>
      <xdr:spPr>
        <a:xfrm flipV="1">
          <a:off x="12344400" y="1743329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111760</xdr:rowOff>
    </xdr:from>
    <xdr:to>
      <xdr:col>67</xdr:col>
      <xdr:colOff>101600</xdr:colOff>
      <xdr:row>108</xdr:row>
      <xdr:rowOff>41910</xdr:rowOff>
    </xdr:to>
    <xdr:sp macro="" textlink="">
      <xdr:nvSpPr>
        <xdr:cNvPr id="694" name="楕円 693">
          <a:extLst>
            <a:ext uri="{FF2B5EF4-FFF2-40B4-BE49-F238E27FC236}">
              <a16:creationId xmlns:a16="http://schemas.microsoft.com/office/drawing/2014/main" id="{944406CD-6F3A-4B81-B044-7A4CBFFBEE7A}"/>
            </a:ext>
          </a:extLst>
        </xdr:cNvPr>
        <xdr:cNvSpPr/>
      </xdr:nvSpPr>
      <xdr:spPr>
        <a:xfrm>
          <a:off x="11487150" y="17437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162560</xdr:rowOff>
    </xdr:from>
    <xdr:to>
      <xdr:col>71</xdr:col>
      <xdr:colOff>177800</xdr:colOff>
      <xdr:row>108</xdr:row>
      <xdr:rowOff>9525</xdr:rowOff>
    </xdr:to>
    <xdr:cxnSp macro="">
      <xdr:nvCxnSpPr>
        <xdr:cNvPr id="695" name="直線コネクタ 694">
          <a:extLst>
            <a:ext uri="{FF2B5EF4-FFF2-40B4-BE49-F238E27FC236}">
              <a16:creationId xmlns:a16="http://schemas.microsoft.com/office/drawing/2014/main" id="{AC99DF3D-9E87-4F5D-801D-F7385805988E}"/>
            </a:ext>
          </a:extLst>
        </xdr:cNvPr>
        <xdr:cNvCxnSpPr/>
      </xdr:nvCxnSpPr>
      <xdr:spPr>
        <a:xfrm>
          <a:off x="11534775" y="1748536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696" name="n_1aveValue【庁舎】&#10;有形固定資産減価償却率">
          <a:extLst>
            <a:ext uri="{FF2B5EF4-FFF2-40B4-BE49-F238E27FC236}">
              <a16:creationId xmlns:a16="http://schemas.microsoft.com/office/drawing/2014/main" id="{C530C0A2-59E8-41C4-98A7-EF18E1768DAB}"/>
            </a:ext>
          </a:extLst>
        </xdr:cNvPr>
        <xdr:cNvSpPr txBox="1"/>
      </xdr:nvSpPr>
      <xdr:spPr>
        <a:xfrm>
          <a:off x="13745210" y="1694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46990</xdr:rowOff>
    </xdr:from>
    <xdr:ext cx="404495" cy="259080"/>
    <xdr:sp macro="" textlink="">
      <xdr:nvSpPr>
        <xdr:cNvPr id="697" name="n_2aveValue【庁舎】&#10;有形固定資産減価償却率">
          <a:extLst>
            <a:ext uri="{FF2B5EF4-FFF2-40B4-BE49-F238E27FC236}">
              <a16:creationId xmlns:a16="http://schemas.microsoft.com/office/drawing/2014/main" id="{84ABE7FF-82B9-4673-B42B-1421D34653F5}"/>
            </a:ext>
          </a:extLst>
        </xdr:cNvPr>
        <xdr:cNvSpPr txBox="1"/>
      </xdr:nvSpPr>
      <xdr:spPr>
        <a:xfrm>
          <a:off x="12964160" y="16728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117475</xdr:rowOff>
    </xdr:from>
    <xdr:ext cx="404495" cy="259080"/>
    <xdr:sp macro="" textlink="">
      <xdr:nvSpPr>
        <xdr:cNvPr id="698" name="n_3aveValue【庁舎】&#10;有形固定資産減価償却率">
          <a:extLst>
            <a:ext uri="{FF2B5EF4-FFF2-40B4-BE49-F238E27FC236}">
              <a16:creationId xmlns:a16="http://schemas.microsoft.com/office/drawing/2014/main" id="{13950E2F-C19D-4F54-9AAB-90432566FFD0}"/>
            </a:ext>
          </a:extLst>
        </xdr:cNvPr>
        <xdr:cNvSpPr txBox="1"/>
      </xdr:nvSpPr>
      <xdr:spPr>
        <a:xfrm>
          <a:off x="12164060" y="16798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125730</xdr:rowOff>
    </xdr:from>
    <xdr:ext cx="404495" cy="259080"/>
    <xdr:sp macro="" textlink="">
      <xdr:nvSpPr>
        <xdr:cNvPr id="699" name="n_4aveValue【庁舎】&#10;有形固定資産減価償却率">
          <a:extLst>
            <a:ext uri="{FF2B5EF4-FFF2-40B4-BE49-F238E27FC236}">
              <a16:creationId xmlns:a16="http://schemas.microsoft.com/office/drawing/2014/main" id="{3B4DAEF9-69C1-4E4D-8DDB-CB552CD62088}"/>
            </a:ext>
          </a:extLst>
        </xdr:cNvPr>
        <xdr:cNvSpPr txBox="1"/>
      </xdr:nvSpPr>
      <xdr:spPr>
        <a:xfrm>
          <a:off x="11354435" y="1680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17780</xdr:rowOff>
    </xdr:from>
    <xdr:ext cx="405130" cy="258445"/>
    <xdr:sp macro="" textlink="">
      <xdr:nvSpPr>
        <xdr:cNvPr id="700" name="n_1mainValue【庁舎】&#10;有形固定資産減価償却率">
          <a:extLst>
            <a:ext uri="{FF2B5EF4-FFF2-40B4-BE49-F238E27FC236}">
              <a16:creationId xmlns:a16="http://schemas.microsoft.com/office/drawing/2014/main" id="{007B3AD0-9C85-43BD-A716-37ACC1EF2BA8}"/>
            </a:ext>
          </a:extLst>
        </xdr:cNvPr>
        <xdr:cNvSpPr txBox="1"/>
      </xdr:nvSpPr>
      <xdr:spPr>
        <a:xfrm>
          <a:off x="13745210" y="16210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152400</xdr:rowOff>
    </xdr:from>
    <xdr:ext cx="404495" cy="259080"/>
    <xdr:sp macro="" textlink="">
      <xdr:nvSpPr>
        <xdr:cNvPr id="701" name="n_2mainValue【庁舎】&#10;有形固定資産減価償却率">
          <a:extLst>
            <a:ext uri="{FF2B5EF4-FFF2-40B4-BE49-F238E27FC236}">
              <a16:creationId xmlns:a16="http://schemas.microsoft.com/office/drawing/2014/main" id="{B4FDC7F4-A96A-477E-AB33-06145440C6A7}"/>
            </a:ext>
          </a:extLst>
        </xdr:cNvPr>
        <xdr:cNvSpPr txBox="1"/>
      </xdr:nvSpPr>
      <xdr:spPr>
        <a:xfrm>
          <a:off x="12964160" y="17478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52070</xdr:rowOff>
    </xdr:from>
    <xdr:ext cx="404495" cy="258445"/>
    <xdr:sp macro="" textlink="">
      <xdr:nvSpPr>
        <xdr:cNvPr id="702" name="n_3mainValue【庁舎】&#10;有形固定資産減価償却率">
          <a:extLst>
            <a:ext uri="{FF2B5EF4-FFF2-40B4-BE49-F238E27FC236}">
              <a16:creationId xmlns:a16="http://schemas.microsoft.com/office/drawing/2014/main" id="{F6A21BBC-18E5-47D2-98FF-EBEEBE1EE082}"/>
            </a:ext>
          </a:extLst>
        </xdr:cNvPr>
        <xdr:cNvSpPr txBox="1"/>
      </xdr:nvSpPr>
      <xdr:spPr>
        <a:xfrm>
          <a:off x="12164060" y="1753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33020</xdr:rowOff>
    </xdr:from>
    <xdr:ext cx="404495" cy="259080"/>
    <xdr:sp macro="" textlink="">
      <xdr:nvSpPr>
        <xdr:cNvPr id="703" name="n_4mainValue【庁舎】&#10;有形固定資産減価償却率">
          <a:extLst>
            <a:ext uri="{FF2B5EF4-FFF2-40B4-BE49-F238E27FC236}">
              <a16:creationId xmlns:a16="http://schemas.microsoft.com/office/drawing/2014/main" id="{999EB6EB-B894-4CB6-BA44-B9EF421C87EA}"/>
            </a:ext>
          </a:extLst>
        </xdr:cNvPr>
        <xdr:cNvSpPr txBox="1"/>
      </xdr:nvSpPr>
      <xdr:spPr>
        <a:xfrm>
          <a:off x="11354435" y="17517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21B7C436-A714-40E4-8DFC-AC8E83C5E91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52EEEB16-BB6F-4F7E-B0E8-11449832F1E7}"/>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9AF3C4A5-2D80-4649-8632-BBC0BA116441}"/>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35289DF-D444-4FB2-8179-C36AC18E1B80}"/>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D2AE5F91-57BB-4F45-B662-0CE55A93B969}"/>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666A5C25-345B-4A5E-9827-DF84E3D4C946}"/>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96EE4790-7239-4B00-8AC5-ADA797166E76}"/>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1CD49B7D-969F-498D-91FE-87EB23DF36E6}"/>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2" name="テキスト ボックス 711">
          <a:extLst>
            <a:ext uri="{FF2B5EF4-FFF2-40B4-BE49-F238E27FC236}">
              <a16:creationId xmlns:a16="http://schemas.microsoft.com/office/drawing/2014/main" id="{9CF83D73-8A32-4447-8858-0F5C54E74316}"/>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6B346D4C-3AC2-49D2-AB34-F0CADAE51176}"/>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4" name="直線コネクタ 713">
          <a:extLst>
            <a:ext uri="{FF2B5EF4-FFF2-40B4-BE49-F238E27FC236}">
              <a16:creationId xmlns:a16="http://schemas.microsoft.com/office/drawing/2014/main" id="{EC6D1200-3343-43EA-BF47-76D7E9BAD5EA}"/>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5" name="テキスト ボックス 714">
          <a:extLst>
            <a:ext uri="{FF2B5EF4-FFF2-40B4-BE49-F238E27FC236}">
              <a16:creationId xmlns:a16="http://schemas.microsoft.com/office/drawing/2014/main" id="{81ACF7DA-CFBA-4779-BBC0-38D07CC8345D}"/>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6" name="直線コネクタ 715">
          <a:extLst>
            <a:ext uri="{FF2B5EF4-FFF2-40B4-BE49-F238E27FC236}">
              <a16:creationId xmlns:a16="http://schemas.microsoft.com/office/drawing/2014/main" id="{7A5ECFE3-C692-40FF-936D-110132A521A1}"/>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7" name="テキスト ボックス 716">
          <a:extLst>
            <a:ext uri="{FF2B5EF4-FFF2-40B4-BE49-F238E27FC236}">
              <a16:creationId xmlns:a16="http://schemas.microsoft.com/office/drawing/2014/main" id="{82E62985-AA1B-41E0-8D11-8CFA6BDB0452}"/>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8" name="直線コネクタ 717">
          <a:extLst>
            <a:ext uri="{FF2B5EF4-FFF2-40B4-BE49-F238E27FC236}">
              <a16:creationId xmlns:a16="http://schemas.microsoft.com/office/drawing/2014/main" id="{7B098D40-5AD1-4212-9C4C-4552FD6598C2}"/>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19" name="テキスト ボックス 718">
          <a:extLst>
            <a:ext uri="{FF2B5EF4-FFF2-40B4-BE49-F238E27FC236}">
              <a16:creationId xmlns:a16="http://schemas.microsoft.com/office/drawing/2014/main" id="{45ABE3DD-AC14-4C0B-8D8E-4280D9B61FE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0" name="直線コネクタ 719">
          <a:extLst>
            <a:ext uri="{FF2B5EF4-FFF2-40B4-BE49-F238E27FC236}">
              <a16:creationId xmlns:a16="http://schemas.microsoft.com/office/drawing/2014/main" id="{80127C58-B18D-4B04-B5C6-1A09ED8530F5}"/>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1" name="テキスト ボックス 720">
          <a:extLst>
            <a:ext uri="{FF2B5EF4-FFF2-40B4-BE49-F238E27FC236}">
              <a16:creationId xmlns:a16="http://schemas.microsoft.com/office/drawing/2014/main" id="{5DE8962F-74D5-457B-A669-DA755A7A6E6D}"/>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2" name="直線コネクタ 721">
          <a:extLst>
            <a:ext uri="{FF2B5EF4-FFF2-40B4-BE49-F238E27FC236}">
              <a16:creationId xmlns:a16="http://schemas.microsoft.com/office/drawing/2014/main" id="{2F448E3D-941C-41D5-84E5-50574BFFA5FC}"/>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3" name="テキスト ボックス 722">
          <a:extLst>
            <a:ext uri="{FF2B5EF4-FFF2-40B4-BE49-F238E27FC236}">
              <a16:creationId xmlns:a16="http://schemas.microsoft.com/office/drawing/2014/main" id="{C2914CF5-7B9C-4135-BFA4-2CF870E8C651}"/>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4" name="直線コネクタ 723">
          <a:extLst>
            <a:ext uri="{FF2B5EF4-FFF2-40B4-BE49-F238E27FC236}">
              <a16:creationId xmlns:a16="http://schemas.microsoft.com/office/drawing/2014/main" id="{8064B853-6164-40C3-A1D6-C7CB3D59FBD5}"/>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5" name="テキスト ボックス 724">
          <a:extLst>
            <a:ext uri="{FF2B5EF4-FFF2-40B4-BE49-F238E27FC236}">
              <a16:creationId xmlns:a16="http://schemas.microsoft.com/office/drawing/2014/main" id="{A5171493-92E1-4CCD-92D7-F2AFD77CF27C}"/>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997FB6E4-7B0E-49E9-A62C-1706B13B55F2}"/>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7" name="テキスト ボックス 726">
          <a:extLst>
            <a:ext uri="{FF2B5EF4-FFF2-40B4-BE49-F238E27FC236}">
              <a16:creationId xmlns:a16="http://schemas.microsoft.com/office/drawing/2014/main" id="{025153DB-0020-4BB8-8959-114BE3197CE8}"/>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F6CDF124-AAAA-40F5-9E61-7544D1174E76}"/>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38735</xdr:rowOff>
    </xdr:from>
    <xdr:to>
      <xdr:col>116</xdr:col>
      <xdr:colOff>62865</xdr:colOff>
      <xdr:row>107</xdr:row>
      <xdr:rowOff>149860</xdr:rowOff>
    </xdr:to>
    <xdr:cxnSp macro="">
      <xdr:nvCxnSpPr>
        <xdr:cNvPr id="729" name="直線コネクタ 728">
          <a:extLst>
            <a:ext uri="{FF2B5EF4-FFF2-40B4-BE49-F238E27FC236}">
              <a16:creationId xmlns:a16="http://schemas.microsoft.com/office/drawing/2014/main" id="{68F78A25-E598-4F38-8601-A9DA5F251815}"/>
            </a:ext>
          </a:extLst>
        </xdr:cNvPr>
        <xdr:cNvCxnSpPr/>
      </xdr:nvCxnSpPr>
      <xdr:spPr>
        <a:xfrm flipV="1">
          <a:off x="19954240" y="1606931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153670</xdr:rowOff>
    </xdr:from>
    <xdr:ext cx="469900" cy="259080"/>
    <xdr:sp macro="" textlink="">
      <xdr:nvSpPr>
        <xdr:cNvPr id="730" name="【庁舎】&#10;一人当たり面積最小値テキスト">
          <a:extLst>
            <a:ext uri="{FF2B5EF4-FFF2-40B4-BE49-F238E27FC236}">
              <a16:creationId xmlns:a16="http://schemas.microsoft.com/office/drawing/2014/main" id="{2E1F8BAD-154B-49C9-BFD5-19E6F8392612}"/>
            </a:ext>
          </a:extLst>
        </xdr:cNvPr>
        <xdr:cNvSpPr txBox="1"/>
      </xdr:nvSpPr>
      <xdr:spPr>
        <a:xfrm>
          <a:off x="19992975" y="17479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149860</xdr:rowOff>
    </xdr:from>
    <xdr:to>
      <xdr:col>116</xdr:col>
      <xdr:colOff>152400</xdr:colOff>
      <xdr:row>107</xdr:row>
      <xdr:rowOff>149860</xdr:rowOff>
    </xdr:to>
    <xdr:cxnSp macro="">
      <xdr:nvCxnSpPr>
        <xdr:cNvPr id="731" name="直線コネクタ 730">
          <a:extLst>
            <a:ext uri="{FF2B5EF4-FFF2-40B4-BE49-F238E27FC236}">
              <a16:creationId xmlns:a16="http://schemas.microsoft.com/office/drawing/2014/main" id="{F485BB51-7C89-4000-9630-661F9418E293}"/>
            </a:ext>
          </a:extLst>
        </xdr:cNvPr>
        <xdr:cNvCxnSpPr/>
      </xdr:nvCxnSpPr>
      <xdr:spPr>
        <a:xfrm>
          <a:off x="19878675" y="17475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156845</xdr:rowOff>
    </xdr:from>
    <xdr:ext cx="469900" cy="258445"/>
    <xdr:sp macro="" textlink="">
      <xdr:nvSpPr>
        <xdr:cNvPr id="732" name="【庁舎】&#10;一人当たり面積最大値テキスト">
          <a:extLst>
            <a:ext uri="{FF2B5EF4-FFF2-40B4-BE49-F238E27FC236}">
              <a16:creationId xmlns:a16="http://schemas.microsoft.com/office/drawing/2014/main" id="{B382FA89-FBE5-4F70-B9EF-94A46AE3EA1A}"/>
            </a:ext>
          </a:extLst>
        </xdr:cNvPr>
        <xdr:cNvSpPr txBox="1"/>
      </xdr:nvSpPr>
      <xdr:spPr>
        <a:xfrm>
          <a:off x="19992975" y="15866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38735</xdr:rowOff>
    </xdr:from>
    <xdr:to>
      <xdr:col>116</xdr:col>
      <xdr:colOff>152400</xdr:colOff>
      <xdr:row>99</xdr:row>
      <xdr:rowOff>38735</xdr:rowOff>
    </xdr:to>
    <xdr:cxnSp macro="">
      <xdr:nvCxnSpPr>
        <xdr:cNvPr id="733" name="直線コネクタ 732">
          <a:extLst>
            <a:ext uri="{FF2B5EF4-FFF2-40B4-BE49-F238E27FC236}">
              <a16:creationId xmlns:a16="http://schemas.microsoft.com/office/drawing/2014/main" id="{A500B41B-1878-4DD9-AFBF-4C73AC656BC3}"/>
            </a:ext>
          </a:extLst>
        </xdr:cNvPr>
        <xdr:cNvCxnSpPr/>
      </xdr:nvCxnSpPr>
      <xdr:spPr>
        <a:xfrm>
          <a:off x="19878675" y="16069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120650</xdr:rowOff>
    </xdr:from>
    <xdr:ext cx="469900" cy="258445"/>
    <xdr:sp macro="" textlink="">
      <xdr:nvSpPr>
        <xdr:cNvPr id="734" name="【庁舎】&#10;一人当たり面積平均値テキスト">
          <a:extLst>
            <a:ext uri="{FF2B5EF4-FFF2-40B4-BE49-F238E27FC236}">
              <a16:creationId xmlns:a16="http://schemas.microsoft.com/office/drawing/2014/main" id="{F8D19FE5-307F-4D7C-9909-256C8AC27AA5}"/>
            </a:ext>
          </a:extLst>
        </xdr:cNvPr>
        <xdr:cNvSpPr txBox="1"/>
      </xdr:nvSpPr>
      <xdr:spPr>
        <a:xfrm>
          <a:off x="19992975" y="1696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735" name="フローチャート: 判断 734">
          <a:extLst>
            <a:ext uri="{FF2B5EF4-FFF2-40B4-BE49-F238E27FC236}">
              <a16:creationId xmlns:a16="http://schemas.microsoft.com/office/drawing/2014/main" id="{34C4E4BA-3D4F-431E-ADD5-B7AB22A8AB72}"/>
            </a:ext>
          </a:extLst>
        </xdr:cNvPr>
        <xdr:cNvSpPr/>
      </xdr:nvSpPr>
      <xdr:spPr>
        <a:xfrm>
          <a:off x="19897725" y="16984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156210</xdr:rowOff>
    </xdr:from>
    <xdr:to>
      <xdr:col>112</xdr:col>
      <xdr:colOff>38100</xdr:colOff>
      <xdr:row>105</xdr:row>
      <xdr:rowOff>86360</xdr:rowOff>
    </xdr:to>
    <xdr:sp macro="" textlink="">
      <xdr:nvSpPr>
        <xdr:cNvPr id="736" name="フローチャート: 判断 735">
          <a:extLst>
            <a:ext uri="{FF2B5EF4-FFF2-40B4-BE49-F238E27FC236}">
              <a16:creationId xmlns:a16="http://schemas.microsoft.com/office/drawing/2014/main" id="{A60706C5-053E-4177-9929-90DE56045DDD}"/>
            </a:ext>
          </a:extLst>
        </xdr:cNvPr>
        <xdr:cNvSpPr/>
      </xdr:nvSpPr>
      <xdr:spPr>
        <a:xfrm>
          <a:off x="19154775" y="169995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107315</xdr:rowOff>
    </xdr:to>
    <xdr:sp macro="" textlink="">
      <xdr:nvSpPr>
        <xdr:cNvPr id="737" name="フローチャート: 判断 736">
          <a:extLst>
            <a:ext uri="{FF2B5EF4-FFF2-40B4-BE49-F238E27FC236}">
              <a16:creationId xmlns:a16="http://schemas.microsoft.com/office/drawing/2014/main" id="{36E995E3-64FF-4C8B-A70D-6BD3A6C61155}"/>
            </a:ext>
          </a:extLst>
        </xdr:cNvPr>
        <xdr:cNvSpPr/>
      </xdr:nvSpPr>
      <xdr:spPr>
        <a:xfrm>
          <a:off x="18345150" y="1701165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xdr:rowOff>
    </xdr:from>
    <xdr:to>
      <xdr:col>102</xdr:col>
      <xdr:colOff>165100</xdr:colOff>
      <xdr:row>105</xdr:row>
      <xdr:rowOff>106045</xdr:rowOff>
    </xdr:to>
    <xdr:sp macro="" textlink="">
      <xdr:nvSpPr>
        <xdr:cNvPr id="738" name="フローチャート: 判断 737">
          <a:extLst>
            <a:ext uri="{FF2B5EF4-FFF2-40B4-BE49-F238E27FC236}">
              <a16:creationId xmlns:a16="http://schemas.microsoft.com/office/drawing/2014/main" id="{4FC798AD-5282-468A-A3F2-C6636B2CAE14}"/>
            </a:ext>
          </a:extLst>
        </xdr:cNvPr>
        <xdr:cNvSpPr/>
      </xdr:nvSpPr>
      <xdr:spPr>
        <a:xfrm>
          <a:off x="175545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39" name="フローチャート: 判断 738">
          <a:extLst>
            <a:ext uri="{FF2B5EF4-FFF2-40B4-BE49-F238E27FC236}">
              <a16:creationId xmlns:a16="http://schemas.microsoft.com/office/drawing/2014/main" id="{688EC790-4004-4E13-8C0E-A5B6F0D3B1DA}"/>
            </a:ext>
          </a:extLst>
        </xdr:cNvPr>
        <xdr:cNvSpPr/>
      </xdr:nvSpPr>
      <xdr:spPr>
        <a:xfrm>
          <a:off x="16754475" y="170129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DBC48C95-161E-46AA-A616-BF613674832C}"/>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CC120285-F6D8-4AC8-80DC-D26472D692EF}"/>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EBABF738-17CA-4AB1-8414-BFDC11946148}"/>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2AB3B9D3-0DB5-4661-8B2C-85DB5EF9BB19}"/>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EDB9AD75-477F-4F3F-AEF4-690C1CB7C55B}"/>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164465</xdr:rowOff>
    </xdr:from>
    <xdr:to>
      <xdr:col>116</xdr:col>
      <xdr:colOff>114300</xdr:colOff>
      <xdr:row>100</xdr:row>
      <xdr:rowOff>94615</xdr:rowOff>
    </xdr:to>
    <xdr:sp macro="" textlink="">
      <xdr:nvSpPr>
        <xdr:cNvPr id="745" name="楕円 744">
          <a:extLst>
            <a:ext uri="{FF2B5EF4-FFF2-40B4-BE49-F238E27FC236}">
              <a16:creationId xmlns:a16="http://schemas.microsoft.com/office/drawing/2014/main" id="{3CB71B47-A985-4D17-AE18-23F31B789CE5}"/>
            </a:ext>
          </a:extLst>
        </xdr:cNvPr>
        <xdr:cNvSpPr/>
      </xdr:nvSpPr>
      <xdr:spPr>
        <a:xfrm>
          <a:off x="19897725" y="16191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15875</xdr:rowOff>
    </xdr:from>
    <xdr:ext cx="469900" cy="259080"/>
    <xdr:sp macro="" textlink="">
      <xdr:nvSpPr>
        <xdr:cNvPr id="746" name="【庁舎】&#10;一人当たり面積該当値テキスト">
          <a:extLst>
            <a:ext uri="{FF2B5EF4-FFF2-40B4-BE49-F238E27FC236}">
              <a16:creationId xmlns:a16="http://schemas.microsoft.com/office/drawing/2014/main" id="{32FC0E63-BA73-474A-AC3B-A5C0C5F43DE2}"/>
            </a:ext>
          </a:extLst>
        </xdr:cNvPr>
        <xdr:cNvSpPr txBox="1"/>
      </xdr:nvSpPr>
      <xdr:spPr>
        <a:xfrm>
          <a:off x="19992975" y="1604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29210</xdr:rowOff>
    </xdr:from>
    <xdr:to>
      <xdr:col>112</xdr:col>
      <xdr:colOff>38100</xdr:colOff>
      <xdr:row>100</xdr:row>
      <xdr:rowOff>130175</xdr:rowOff>
    </xdr:to>
    <xdr:sp macro="" textlink="">
      <xdr:nvSpPr>
        <xdr:cNvPr id="747" name="楕円 746">
          <a:extLst>
            <a:ext uri="{FF2B5EF4-FFF2-40B4-BE49-F238E27FC236}">
              <a16:creationId xmlns:a16="http://schemas.microsoft.com/office/drawing/2014/main" id="{6ADF4962-1DF1-440B-A158-630E1E912290}"/>
            </a:ext>
          </a:extLst>
        </xdr:cNvPr>
        <xdr:cNvSpPr/>
      </xdr:nvSpPr>
      <xdr:spPr>
        <a:xfrm>
          <a:off x="19154775" y="1621853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43815</xdr:rowOff>
    </xdr:from>
    <xdr:to>
      <xdr:col>116</xdr:col>
      <xdr:colOff>63500</xdr:colOff>
      <xdr:row>100</xdr:row>
      <xdr:rowOff>79375</xdr:rowOff>
    </xdr:to>
    <xdr:cxnSp macro="">
      <xdr:nvCxnSpPr>
        <xdr:cNvPr id="748" name="直線コネクタ 747">
          <a:extLst>
            <a:ext uri="{FF2B5EF4-FFF2-40B4-BE49-F238E27FC236}">
              <a16:creationId xmlns:a16="http://schemas.microsoft.com/office/drawing/2014/main" id="{C7D653C8-0E38-4F92-9A32-7DF904349F37}"/>
            </a:ext>
          </a:extLst>
        </xdr:cNvPr>
        <xdr:cNvCxnSpPr/>
      </xdr:nvCxnSpPr>
      <xdr:spPr>
        <a:xfrm flipV="1">
          <a:off x="19202400" y="16239490"/>
          <a:ext cx="7524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xdr:rowOff>
    </xdr:from>
    <xdr:to>
      <xdr:col>107</xdr:col>
      <xdr:colOff>101600</xdr:colOff>
      <xdr:row>104</xdr:row>
      <xdr:rowOff>106045</xdr:rowOff>
    </xdr:to>
    <xdr:sp macro="" textlink="">
      <xdr:nvSpPr>
        <xdr:cNvPr id="749" name="楕円 748">
          <a:extLst>
            <a:ext uri="{FF2B5EF4-FFF2-40B4-BE49-F238E27FC236}">
              <a16:creationId xmlns:a16="http://schemas.microsoft.com/office/drawing/2014/main" id="{D5C7575E-6789-4765-9F46-2EDCECEB8FDD}"/>
            </a:ext>
          </a:extLst>
        </xdr:cNvPr>
        <xdr:cNvSpPr/>
      </xdr:nvSpPr>
      <xdr:spPr>
        <a:xfrm>
          <a:off x="18345150" y="16847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79375</xdr:rowOff>
    </xdr:from>
    <xdr:to>
      <xdr:col>111</xdr:col>
      <xdr:colOff>177800</xdr:colOff>
      <xdr:row>104</xdr:row>
      <xdr:rowOff>55245</xdr:rowOff>
    </xdr:to>
    <xdr:cxnSp macro="">
      <xdr:nvCxnSpPr>
        <xdr:cNvPr id="750" name="直線コネクタ 749">
          <a:extLst>
            <a:ext uri="{FF2B5EF4-FFF2-40B4-BE49-F238E27FC236}">
              <a16:creationId xmlns:a16="http://schemas.microsoft.com/office/drawing/2014/main" id="{C323F174-1BDD-4BA4-8D1E-CEA7B38118DB}"/>
            </a:ext>
          </a:extLst>
        </xdr:cNvPr>
        <xdr:cNvCxnSpPr/>
      </xdr:nvCxnSpPr>
      <xdr:spPr>
        <a:xfrm flipV="1">
          <a:off x="18392775" y="16275050"/>
          <a:ext cx="809625"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22225</xdr:rowOff>
    </xdr:from>
    <xdr:to>
      <xdr:col>102</xdr:col>
      <xdr:colOff>165100</xdr:colOff>
      <xdr:row>104</xdr:row>
      <xdr:rowOff>123825</xdr:rowOff>
    </xdr:to>
    <xdr:sp macro="" textlink="">
      <xdr:nvSpPr>
        <xdr:cNvPr id="751" name="楕円 750">
          <a:extLst>
            <a:ext uri="{FF2B5EF4-FFF2-40B4-BE49-F238E27FC236}">
              <a16:creationId xmlns:a16="http://schemas.microsoft.com/office/drawing/2014/main" id="{2280186C-F217-4285-8A0E-71754CCCC3BB}"/>
            </a:ext>
          </a:extLst>
        </xdr:cNvPr>
        <xdr:cNvSpPr/>
      </xdr:nvSpPr>
      <xdr:spPr>
        <a:xfrm>
          <a:off x="17554575" y="16865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55245</xdr:rowOff>
    </xdr:from>
    <xdr:to>
      <xdr:col>107</xdr:col>
      <xdr:colOff>50800</xdr:colOff>
      <xdr:row>104</xdr:row>
      <xdr:rowOff>73025</xdr:rowOff>
    </xdr:to>
    <xdr:cxnSp macro="">
      <xdr:nvCxnSpPr>
        <xdr:cNvPr id="752" name="直線コネクタ 751">
          <a:extLst>
            <a:ext uri="{FF2B5EF4-FFF2-40B4-BE49-F238E27FC236}">
              <a16:creationId xmlns:a16="http://schemas.microsoft.com/office/drawing/2014/main" id="{5A1F2EDC-F849-44C7-BB79-2E676D0FB180}"/>
            </a:ext>
          </a:extLst>
        </xdr:cNvPr>
        <xdr:cNvCxnSpPr/>
      </xdr:nvCxnSpPr>
      <xdr:spPr>
        <a:xfrm flipV="1">
          <a:off x="17602200" y="16895445"/>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40640</xdr:rowOff>
    </xdr:from>
    <xdr:to>
      <xdr:col>98</xdr:col>
      <xdr:colOff>38100</xdr:colOff>
      <xdr:row>104</xdr:row>
      <xdr:rowOff>141605</xdr:rowOff>
    </xdr:to>
    <xdr:sp macro="" textlink="">
      <xdr:nvSpPr>
        <xdr:cNvPr id="753" name="楕円 752">
          <a:extLst>
            <a:ext uri="{FF2B5EF4-FFF2-40B4-BE49-F238E27FC236}">
              <a16:creationId xmlns:a16="http://schemas.microsoft.com/office/drawing/2014/main" id="{6649AAE8-7035-45F7-BC6F-5644D676F6F9}"/>
            </a:ext>
          </a:extLst>
        </xdr:cNvPr>
        <xdr:cNvSpPr/>
      </xdr:nvSpPr>
      <xdr:spPr>
        <a:xfrm>
          <a:off x="16754475" y="1688084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73025</xdr:rowOff>
    </xdr:from>
    <xdr:to>
      <xdr:col>102</xdr:col>
      <xdr:colOff>114300</xdr:colOff>
      <xdr:row>104</xdr:row>
      <xdr:rowOff>90805</xdr:rowOff>
    </xdr:to>
    <xdr:cxnSp macro="">
      <xdr:nvCxnSpPr>
        <xdr:cNvPr id="754" name="直線コネクタ 753">
          <a:extLst>
            <a:ext uri="{FF2B5EF4-FFF2-40B4-BE49-F238E27FC236}">
              <a16:creationId xmlns:a16="http://schemas.microsoft.com/office/drawing/2014/main" id="{F53E46F4-5EAE-4CCB-A7FE-FD5D99272FB3}"/>
            </a:ext>
          </a:extLst>
        </xdr:cNvPr>
        <xdr:cNvCxnSpPr/>
      </xdr:nvCxnSpPr>
      <xdr:spPr>
        <a:xfrm flipV="1">
          <a:off x="16802100" y="1691322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77470</xdr:rowOff>
    </xdr:from>
    <xdr:ext cx="469900" cy="258445"/>
    <xdr:sp macro="" textlink="">
      <xdr:nvSpPr>
        <xdr:cNvPr id="755" name="n_1aveValue【庁舎】&#10;一人当たり面積">
          <a:extLst>
            <a:ext uri="{FF2B5EF4-FFF2-40B4-BE49-F238E27FC236}">
              <a16:creationId xmlns:a16="http://schemas.microsoft.com/office/drawing/2014/main" id="{DF594109-2FFE-41C2-88E2-0C416B677744}"/>
            </a:ext>
          </a:extLst>
        </xdr:cNvPr>
        <xdr:cNvSpPr txBox="1"/>
      </xdr:nvSpPr>
      <xdr:spPr>
        <a:xfrm>
          <a:off x="18983325" y="1707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98425</xdr:rowOff>
    </xdr:from>
    <xdr:ext cx="469265" cy="258445"/>
    <xdr:sp macro="" textlink="">
      <xdr:nvSpPr>
        <xdr:cNvPr id="756" name="n_2aveValue【庁舎】&#10;一人当たり面積">
          <a:extLst>
            <a:ext uri="{FF2B5EF4-FFF2-40B4-BE49-F238E27FC236}">
              <a16:creationId xmlns:a16="http://schemas.microsoft.com/office/drawing/2014/main" id="{3BCA88BC-40DF-495A-93E3-64125ED0D760}"/>
            </a:ext>
          </a:extLst>
        </xdr:cNvPr>
        <xdr:cNvSpPr txBox="1"/>
      </xdr:nvSpPr>
      <xdr:spPr>
        <a:xfrm>
          <a:off x="18183225" y="17103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97790</xdr:rowOff>
    </xdr:from>
    <xdr:ext cx="469265" cy="258445"/>
    <xdr:sp macro="" textlink="">
      <xdr:nvSpPr>
        <xdr:cNvPr id="757" name="n_3aveValue【庁舎】&#10;一人当たり面積">
          <a:extLst>
            <a:ext uri="{FF2B5EF4-FFF2-40B4-BE49-F238E27FC236}">
              <a16:creationId xmlns:a16="http://schemas.microsoft.com/office/drawing/2014/main" id="{FA2B5DE8-B4C2-4E79-BCCE-0525BC3A4580}"/>
            </a:ext>
          </a:extLst>
        </xdr:cNvPr>
        <xdr:cNvSpPr txBox="1"/>
      </xdr:nvSpPr>
      <xdr:spPr>
        <a:xfrm>
          <a:off x="17383125" y="17099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106680</xdr:rowOff>
    </xdr:from>
    <xdr:ext cx="469265" cy="259080"/>
    <xdr:sp macro="" textlink="">
      <xdr:nvSpPr>
        <xdr:cNvPr id="758" name="n_4aveValue【庁舎】&#10;一人当たり面積">
          <a:extLst>
            <a:ext uri="{FF2B5EF4-FFF2-40B4-BE49-F238E27FC236}">
              <a16:creationId xmlns:a16="http://schemas.microsoft.com/office/drawing/2014/main" id="{8318F5D1-1F17-4807-9466-553B8314DF42}"/>
            </a:ext>
          </a:extLst>
        </xdr:cNvPr>
        <xdr:cNvSpPr txBox="1"/>
      </xdr:nvSpPr>
      <xdr:spPr>
        <a:xfrm>
          <a:off x="16592550" y="17105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146685</xdr:rowOff>
    </xdr:from>
    <xdr:ext cx="469900" cy="258445"/>
    <xdr:sp macro="" textlink="">
      <xdr:nvSpPr>
        <xdr:cNvPr id="759" name="n_1mainValue【庁舎】&#10;一人当たり面積">
          <a:extLst>
            <a:ext uri="{FF2B5EF4-FFF2-40B4-BE49-F238E27FC236}">
              <a16:creationId xmlns:a16="http://schemas.microsoft.com/office/drawing/2014/main" id="{16F98D57-833D-4132-AB97-96C4CC8A6C21}"/>
            </a:ext>
          </a:extLst>
        </xdr:cNvPr>
        <xdr:cNvSpPr txBox="1"/>
      </xdr:nvSpPr>
      <xdr:spPr>
        <a:xfrm>
          <a:off x="18983325" y="16012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122555</xdr:rowOff>
    </xdr:from>
    <xdr:ext cx="469265" cy="258445"/>
    <xdr:sp macro="" textlink="">
      <xdr:nvSpPr>
        <xdr:cNvPr id="760" name="n_2mainValue【庁舎】&#10;一人当たり面積">
          <a:extLst>
            <a:ext uri="{FF2B5EF4-FFF2-40B4-BE49-F238E27FC236}">
              <a16:creationId xmlns:a16="http://schemas.microsoft.com/office/drawing/2014/main" id="{52E147C0-4CB1-4687-9843-BD7BF2118FFA}"/>
            </a:ext>
          </a:extLst>
        </xdr:cNvPr>
        <xdr:cNvSpPr txBox="1"/>
      </xdr:nvSpPr>
      <xdr:spPr>
        <a:xfrm>
          <a:off x="18183225" y="16642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140335</xdr:rowOff>
    </xdr:from>
    <xdr:ext cx="469265" cy="259080"/>
    <xdr:sp macro="" textlink="">
      <xdr:nvSpPr>
        <xdr:cNvPr id="761" name="n_3mainValue【庁舎】&#10;一人当たり面積">
          <a:extLst>
            <a:ext uri="{FF2B5EF4-FFF2-40B4-BE49-F238E27FC236}">
              <a16:creationId xmlns:a16="http://schemas.microsoft.com/office/drawing/2014/main" id="{01C8DDF9-42C5-4922-AC2F-B32245BD2040}"/>
            </a:ext>
          </a:extLst>
        </xdr:cNvPr>
        <xdr:cNvSpPr txBox="1"/>
      </xdr:nvSpPr>
      <xdr:spPr>
        <a:xfrm>
          <a:off x="17383125" y="16659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158115</xdr:rowOff>
    </xdr:from>
    <xdr:ext cx="469265" cy="258445"/>
    <xdr:sp macro="" textlink="">
      <xdr:nvSpPr>
        <xdr:cNvPr id="762" name="n_4mainValue【庁舎】&#10;一人当たり面積">
          <a:extLst>
            <a:ext uri="{FF2B5EF4-FFF2-40B4-BE49-F238E27FC236}">
              <a16:creationId xmlns:a16="http://schemas.microsoft.com/office/drawing/2014/main" id="{5BA2475E-4107-4346-80AD-1153671726F3}"/>
            </a:ext>
          </a:extLst>
        </xdr:cNvPr>
        <xdr:cNvSpPr txBox="1"/>
      </xdr:nvSpPr>
      <xdr:spPr>
        <a:xfrm>
          <a:off x="16592550" y="16677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DCD9D41B-BD24-45A4-AFE6-EC4BAF72112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F911E0FF-2372-45E3-9E4B-B6062AF662B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A8CCB20A-49C4-4908-A600-88F6BDE47A75}"/>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、市民会館である。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一方で、庁舎については、令和3年度に新本庁舎を整備したため、有形固定資産減価償却率は減少した。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137</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138</v>
      </c>
      <c r="C2" s="3"/>
      <c r="D2" s="10"/>
    </row>
    <row r="3" spans="1:119" ht="18.75" customHeight="1" x14ac:dyDescent="0.2">
      <c r="A3" s="2"/>
      <c r="B3" s="416" t="s">
        <v>141</v>
      </c>
      <c r="C3" s="417"/>
      <c r="D3" s="417"/>
      <c r="E3" s="418"/>
      <c r="F3" s="418"/>
      <c r="G3" s="418"/>
      <c r="H3" s="418"/>
      <c r="I3" s="418"/>
      <c r="J3" s="418"/>
      <c r="K3" s="418"/>
      <c r="L3" s="418" t="s">
        <v>143</v>
      </c>
      <c r="M3" s="418"/>
      <c r="N3" s="418"/>
      <c r="O3" s="418"/>
      <c r="P3" s="418"/>
      <c r="Q3" s="418"/>
      <c r="R3" s="424"/>
      <c r="S3" s="424"/>
      <c r="T3" s="424"/>
      <c r="U3" s="424"/>
      <c r="V3" s="425"/>
      <c r="W3" s="429" t="s">
        <v>145</v>
      </c>
      <c r="X3" s="430"/>
      <c r="Y3" s="430"/>
      <c r="Z3" s="430"/>
      <c r="AA3" s="430"/>
      <c r="AB3" s="417"/>
      <c r="AC3" s="424" t="s">
        <v>147</v>
      </c>
      <c r="AD3" s="430"/>
      <c r="AE3" s="430"/>
      <c r="AF3" s="430"/>
      <c r="AG3" s="430"/>
      <c r="AH3" s="430"/>
      <c r="AI3" s="430"/>
      <c r="AJ3" s="430"/>
      <c r="AK3" s="430"/>
      <c r="AL3" s="434"/>
      <c r="AM3" s="429" t="s">
        <v>149</v>
      </c>
      <c r="AN3" s="430"/>
      <c r="AO3" s="430"/>
      <c r="AP3" s="430"/>
      <c r="AQ3" s="430"/>
      <c r="AR3" s="430"/>
      <c r="AS3" s="430"/>
      <c r="AT3" s="430"/>
      <c r="AU3" s="430"/>
      <c r="AV3" s="430"/>
      <c r="AW3" s="430"/>
      <c r="AX3" s="434"/>
      <c r="AY3" s="457" t="s">
        <v>6</v>
      </c>
      <c r="AZ3" s="458"/>
      <c r="BA3" s="458"/>
      <c r="BB3" s="458"/>
      <c r="BC3" s="458"/>
      <c r="BD3" s="458"/>
      <c r="BE3" s="458"/>
      <c r="BF3" s="458"/>
      <c r="BG3" s="458"/>
      <c r="BH3" s="458"/>
      <c r="BI3" s="458"/>
      <c r="BJ3" s="458"/>
      <c r="BK3" s="458"/>
      <c r="BL3" s="458"/>
      <c r="BM3" s="583"/>
      <c r="BN3" s="429" t="s">
        <v>153</v>
      </c>
      <c r="BO3" s="430"/>
      <c r="BP3" s="430"/>
      <c r="BQ3" s="430"/>
      <c r="BR3" s="430"/>
      <c r="BS3" s="430"/>
      <c r="BT3" s="430"/>
      <c r="BU3" s="434"/>
      <c r="BV3" s="429" t="s">
        <v>155</v>
      </c>
      <c r="BW3" s="430"/>
      <c r="BX3" s="430"/>
      <c r="BY3" s="430"/>
      <c r="BZ3" s="430"/>
      <c r="CA3" s="430"/>
      <c r="CB3" s="430"/>
      <c r="CC3" s="434"/>
      <c r="CD3" s="457" t="s">
        <v>6</v>
      </c>
      <c r="CE3" s="458"/>
      <c r="CF3" s="458"/>
      <c r="CG3" s="458"/>
      <c r="CH3" s="458"/>
      <c r="CI3" s="458"/>
      <c r="CJ3" s="458"/>
      <c r="CK3" s="458"/>
      <c r="CL3" s="458"/>
      <c r="CM3" s="458"/>
      <c r="CN3" s="458"/>
      <c r="CO3" s="458"/>
      <c r="CP3" s="458"/>
      <c r="CQ3" s="458"/>
      <c r="CR3" s="458"/>
      <c r="CS3" s="583"/>
      <c r="CT3" s="429" t="s">
        <v>157</v>
      </c>
      <c r="CU3" s="430"/>
      <c r="CV3" s="430"/>
      <c r="CW3" s="430"/>
      <c r="CX3" s="430"/>
      <c r="CY3" s="430"/>
      <c r="CZ3" s="430"/>
      <c r="DA3" s="434"/>
      <c r="DB3" s="429" t="s">
        <v>132</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158</v>
      </c>
      <c r="AZ4" s="413"/>
      <c r="BA4" s="413"/>
      <c r="BB4" s="413"/>
      <c r="BC4" s="413"/>
      <c r="BD4" s="413"/>
      <c r="BE4" s="413"/>
      <c r="BF4" s="413"/>
      <c r="BG4" s="413"/>
      <c r="BH4" s="413"/>
      <c r="BI4" s="413"/>
      <c r="BJ4" s="413"/>
      <c r="BK4" s="413"/>
      <c r="BL4" s="413"/>
      <c r="BM4" s="414"/>
      <c r="BN4" s="373">
        <v>11583546</v>
      </c>
      <c r="BO4" s="374"/>
      <c r="BP4" s="374"/>
      <c r="BQ4" s="374"/>
      <c r="BR4" s="374"/>
      <c r="BS4" s="374"/>
      <c r="BT4" s="374"/>
      <c r="BU4" s="375"/>
      <c r="BV4" s="373">
        <v>14017791</v>
      </c>
      <c r="BW4" s="374"/>
      <c r="BX4" s="374"/>
      <c r="BY4" s="374"/>
      <c r="BZ4" s="374"/>
      <c r="CA4" s="374"/>
      <c r="CB4" s="374"/>
      <c r="CC4" s="375"/>
      <c r="CD4" s="550" t="s">
        <v>154</v>
      </c>
      <c r="CE4" s="551"/>
      <c r="CF4" s="551"/>
      <c r="CG4" s="551"/>
      <c r="CH4" s="551"/>
      <c r="CI4" s="551"/>
      <c r="CJ4" s="551"/>
      <c r="CK4" s="551"/>
      <c r="CL4" s="551"/>
      <c r="CM4" s="551"/>
      <c r="CN4" s="551"/>
      <c r="CO4" s="551"/>
      <c r="CP4" s="551"/>
      <c r="CQ4" s="551"/>
      <c r="CR4" s="551"/>
      <c r="CS4" s="552"/>
      <c r="CT4" s="584">
        <v>3.4</v>
      </c>
      <c r="CU4" s="585"/>
      <c r="CV4" s="585"/>
      <c r="CW4" s="585"/>
      <c r="CX4" s="585"/>
      <c r="CY4" s="585"/>
      <c r="CZ4" s="585"/>
      <c r="DA4" s="586"/>
      <c r="DB4" s="584">
        <v>5.0999999999999996</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159</v>
      </c>
      <c r="AN5" s="406"/>
      <c r="AO5" s="406"/>
      <c r="AP5" s="406"/>
      <c r="AQ5" s="406"/>
      <c r="AR5" s="406"/>
      <c r="AS5" s="406"/>
      <c r="AT5" s="407"/>
      <c r="AU5" s="522" t="s">
        <v>76</v>
      </c>
      <c r="AV5" s="523"/>
      <c r="AW5" s="523"/>
      <c r="AX5" s="523"/>
      <c r="AY5" s="495" t="s">
        <v>150</v>
      </c>
      <c r="AZ5" s="496"/>
      <c r="BA5" s="496"/>
      <c r="BB5" s="496"/>
      <c r="BC5" s="496"/>
      <c r="BD5" s="496"/>
      <c r="BE5" s="496"/>
      <c r="BF5" s="496"/>
      <c r="BG5" s="496"/>
      <c r="BH5" s="496"/>
      <c r="BI5" s="496"/>
      <c r="BJ5" s="496"/>
      <c r="BK5" s="496"/>
      <c r="BL5" s="496"/>
      <c r="BM5" s="497"/>
      <c r="BN5" s="367">
        <v>11298071</v>
      </c>
      <c r="BO5" s="368"/>
      <c r="BP5" s="368"/>
      <c r="BQ5" s="368"/>
      <c r="BR5" s="368"/>
      <c r="BS5" s="368"/>
      <c r="BT5" s="368"/>
      <c r="BU5" s="369"/>
      <c r="BV5" s="367">
        <v>13620348</v>
      </c>
      <c r="BW5" s="368"/>
      <c r="BX5" s="368"/>
      <c r="BY5" s="368"/>
      <c r="BZ5" s="368"/>
      <c r="CA5" s="368"/>
      <c r="CB5" s="368"/>
      <c r="CC5" s="369"/>
      <c r="CD5" s="503" t="s">
        <v>161</v>
      </c>
      <c r="CE5" s="473"/>
      <c r="CF5" s="473"/>
      <c r="CG5" s="473"/>
      <c r="CH5" s="473"/>
      <c r="CI5" s="473"/>
      <c r="CJ5" s="473"/>
      <c r="CK5" s="473"/>
      <c r="CL5" s="473"/>
      <c r="CM5" s="473"/>
      <c r="CN5" s="473"/>
      <c r="CO5" s="473"/>
      <c r="CP5" s="473"/>
      <c r="CQ5" s="473"/>
      <c r="CR5" s="473"/>
      <c r="CS5" s="504"/>
      <c r="CT5" s="355">
        <v>90.5</v>
      </c>
      <c r="CU5" s="356"/>
      <c r="CV5" s="356"/>
      <c r="CW5" s="356"/>
      <c r="CX5" s="356"/>
      <c r="CY5" s="356"/>
      <c r="CZ5" s="356"/>
      <c r="DA5" s="357"/>
      <c r="DB5" s="355">
        <v>86.1</v>
      </c>
      <c r="DC5" s="356"/>
      <c r="DD5" s="356"/>
      <c r="DE5" s="356"/>
      <c r="DF5" s="356"/>
      <c r="DG5" s="356"/>
      <c r="DH5" s="356"/>
      <c r="DI5" s="357"/>
    </row>
    <row r="6" spans="1:119" ht="18.75" customHeight="1" x14ac:dyDescent="0.2">
      <c r="A6" s="2"/>
      <c r="B6" s="437" t="s">
        <v>163</v>
      </c>
      <c r="C6" s="378"/>
      <c r="D6" s="378"/>
      <c r="E6" s="438"/>
      <c r="F6" s="438"/>
      <c r="G6" s="438"/>
      <c r="H6" s="438"/>
      <c r="I6" s="438"/>
      <c r="J6" s="438"/>
      <c r="K6" s="438"/>
      <c r="L6" s="438" t="s">
        <v>166</v>
      </c>
      <c r="M6" s="438"/>
      <c r="N6" s="438"/>
      <c r="O6" s="438"/>
      <c r="P6" s="438"/>
      <c r="Q6" s="438"/>
      <c r="R6" s="376"/>
      <c r="S6" s="376"/>
      <c r="T6" s="376"/>
      <c r="U6" s="376"/>
      <c r="V6" s="442"/>
      <c r="W6" s="445" t="s">
        <v>168</v>
      </c>
      <c r="X6" s="377"/>
      <c r="Y6" s="377"/>
      <c r="Z6" s="377"/>
      <c r="AA6" s="377"/>
      <c r="AB6" s="378"/>
      <c r="AC6" s="448" t="s">
        <v>169</v>
      </c>
      <c r="AD6" s="449"/>
      <c r="AE6" s="449"/>
      <c r="AF6" s="449"/>
      <c r="AG6" s="449"/>
      <c r="AH6" s="449"/>
      <c r="AI6" s="449"/>
      <c r="AJ6" s="449"/>
      <c r="AK6" s="449"/>
      <c r="AL6" s="450"/>
      <c r="AM6" s="521" t="s">
        <v>80</v>
      </c>
      <c r="AN6" s="406"/>
      <c r="AO6" s="406"/>
      <c r="AP6" s="406"/>
      <c r="AQ6" s="406"/>
      <c r="AR6" s="406"/>
      <c r="AS6" s="406"/>
      <c r="AT6" s="407"/>
      <c r="AU6" s="522" t="s">
        <v>76</v>
      </c>
      <c r="AV6" s="523"/>
      <c r="AW6" s="523"/>
      <c r="AX6" s="523"/>
      <c r="AY6" s="495" t="s">
        <v>171</v>
      </c>
      <c r="AZ6" s="496"/>
      <c r="BA6" s="496"/>
      <c r="BB6" s="496"/>
      <c r="BC6" s="496"/>
      <c r="BD6" s="496"/>
      <c r="BE6" s="496"/>
      <c r="BF6" s="496"/>
      <c r="BG6" s="496"/>
      <c r="BH6" s="496"/>
      <c r="BI6" s="496"/>
      <c r="BJ6" s="496"/>
      <c r="BK6" s="496"/>
      <c r="BL6" s="496"/>
      <c r="BM6" s="497"/>
      <c r="BN6" s="367">
        <v>285475</v>
      </c>
      <c r="BO6" s="368"/>
      <c r="BP6" s="368"/>
      <c r="BQ6" s="368"/>
      <c r="BR6" s="368"/>
      <c r="BS6" s="368"/>
      <c r="BT6" s="368"/>
      <c r="BU6" s="369"/>
      <c r="BV6" s="367">
        <v>397443</v>
      </c>
      <c r="BW6" s="368"/>
      <c r="BX6" s="368"/>
      <c r="BY6" s="368"/>
      <c r="BZ6" s="368"/>
      <c r="CA6" s="368"/>
      <c r="CB6" s="368"/>
      <c r="CC6" s="369"/>
      <c r="CD6" s="503" t="s">
        <v>174</v>
      </c>
      <c r="CE6" s="473"/>
      <c r="CF6" s="473"/>
      <c r="CG6" s="473"/>
      <c r="CH6" s="473"/>
      <c r="CI6" s="473"/>
      <c r="CJ6" s="473"/>
      <c r="CK6" s="473"/>
      <c r="CL6" s="473"/>
      <c r="CM6" s="473"/>
      <c r="CN6" s="473"/>
      <c r="CO6" s="473"/>
      <c r="CP6" s="473"/>
      <c r="CQ6" s="473"/>
      <c r="CR6" s="473"/>
      <c r="CS6" s="504"/>
      <c r="CT6" s="579">
        <v>91.4</v>
      </c>
      <c r="CU6" s="580"/>
      <c r="CV6" s="580"/>
      <c r="CW6" s="580"/>
      <c r="CX6" s="580"/>
      <c r="CY6" s="580"/>
      <c r="CZ6" s="580"/>
      <c r="DA6" s="581"/>
      <c r="DB6" s="579">
        <v>89.3</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175</v>
      </c>
      <c r="AN7" s="406"/>
      <c r="AO7" s="406"/>
      <c r="AP7" s="406"/>
      <c r="AQ7" s="406"/>
      <c r="AR7" s="406"/>
      <c r="AS7" s="406"/>
      <c r="AT7" s="407"/>
      <c r="AU7" s="522" t="s">
        <v>76</v>
      </c>
      <c r="AV7" s="523"/>
      <c r="AW7" s="523"/>
      <c r="AX7" s="523"/>
      <c r="AY7" s="495" t="s">
        <v>176</v>
      </c>
      <c r="AZ7" s="496"/>
      <c r="BA7" s="496"/>
      <c r="BB7" s="496"/>
      <c r="BC7" s="496"/>
      <c r="BD7" s="496"/>
      <c r="BE7" s="496"/>
      <c r="BF7" s="496"/>
      <c r="BG7" s="496"/>
      <c r="BH7" s="496"/>
      <c r="BI7" s="496"/>
      <c r="BJ7" s="496"/>
      <c r="BK7" s="496"/>
      <c r="BL7" s="496"/>
      <c r="BM7" s="497"/>
      <c r="BN7" s="367">
        <v>52800</v>
      </c>
      <c r="BO7" s="368"/>
      <c r="BP7" s="368"/>
      <c r="BQ7" s="368"/>
      <c r="BR7" s="368"/>
      <c r="BS7" s="368"/>
      <c r="BT7" s="368"/>
      <c r="BU7" s="369"/>
      <c r="BV7" s="367">
        <v>31700</v>
      </c>
      <c r="BW7" s="368"/>
      <c r="BX7" s="368"/>
      <c r="BY7" s="368"/>
      <c r="BZ7" s="368"/>
      <c r="CA7" s="368"/>
      <c r="CB7" s="368"/>
      <c r="CC7" s="369"/>
      <c r="CD7" s="503" t="s">
        <v>177</v>
      </c>
      <c r="CE7" s="473"/>
      <c r="CF7" s="473"/>
      <c r="CG7" s="473"/>
      <c r="CH7" s="473"/>
      <c r="CI7" s="473"/>
      <c r="CJ7" s="473"/>
      <c r="CK7" s="473"/>
      <c r="CL7" s="473"/>
      <c r="CM7" s="473"/>
      <c r="CN7" s="473"/>
      <c r="CO7" s="473"/>
      <c r="CP7" s="473"/>
      <c r="CQ7" s="473"/>
      <c r="CR7" s="473"/>
      <c r="CS7" s="504"/>
      <c r="CT7" s="367">
        <v>6841550</v>
      </c>
      <c r="CU7" s="368"/>
      <c r="CV7" s="368"/>
      <c r="CW7" s="368"/>
      <c r="CX7" s="368"/>
      <c r="CY7" s="368"/>
      <c r="CZ7" s="368"/>
      <c r="DA7" s="369"/>
      <c r="DB7" s="367">
        <v>7103325</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179</v>
      </c>
      <c r="AN8" s="406"/>
      <c r="AO8" s="406"/>
      <c r="AP8" s="406"/>
      <c r="AQ8" s="406"/>
      <c r="AR8" s="406"/>
      <c r="AS8" s="406"/>
      <c r="AT8" s="407"/>
      <c r="AU8" s="522" t="s">
        <v>76</v>
      </c>
      <c r="AV8" s="523"/>
      <c r="AW8" s="523"/>
      <c r="AX8" s="523"/>
      <c r="AY8" s="495" t="s">
        <v>182</v>
      </c>
      <c r="AZ8" s="496"/>
      <c r="BA8" s="496"/>
      <c r="BB8" s="496"/>
      <c r="BC8" s="496"/>
      <c r="BD8" s="496"/>
      <c r="BE8" s="496"/>
      <c r="BF8" s="496"/>
      <c r="BG8" s="496"/>
      <c r="BH8" s="496"/>
      <c r="BI8" s="496"/>
      <c r="BJ8" s="496"/>
      <c r="BK8" s="496"/>
      <c r="BL8" s="496"/>
      <c r="BM8" s="497"/>
      <c r="BN8" s="367">
        <v>232675</v>
      </c>
      <c r="BO8" s="368"/>
      <c r="BP8" s="368"/>
      <c r="BQ8" s="368"/>
      <c r="BR8" s="368"/>
      <c r="BS8" s="368"/>
      <c r="BT8" s="368"/>
      <c r="BU8" s="369"/>
      <c r="BV8" s="367">
        <v>365743</v>
      </c>
      <c r="BW8" s="368"/>
      <c r="BX8" s="368"/>
      <c r="BY8" s="368"/>
      <c r="BZ8" s="368"/>
      <c r="CA8" s="368"/>
      <c r="CB8" s="368"/>
      <c r="CC8" s="369"/>
      <c r="CD8" s="503" t="s">
        <v>183</v>
      </c>
      <c r="CE8" s="473"/>
      <c r="CF8" s="473"/>
      <c r="CG8" s="473"/>
      <c r="CH8" s="473"/>
      <c r="CI8" s="473"/>
      <c r="CJ8" s="473"/>
      <c r="CK8" s="473"/>
      <c r="CL8" s="473"/>
      <c r="CM8" s="473"/>
      <c r="CN8" s="473"/>
      <c r="CO8" s="473"/>
      <c r="CP8" s="473"/>
      <c r="CQ8" s="473"/>
      <c r="CR8" s="473"/>
      <c r="CS8" s="504"/>
      <c r="CT8" s="555">
        <v>0.27</v>
      </c>
      <c r="CU8" s="556"/>
      <c r="CV8" s="556"/>
      <c r="CW8" s="556"/>
      <c r="CX8" s="556"/>
      <c r="CY8" s="556"/>
      <c r="CZ8" s="556"/>
      <c r="DA8" s="557"/>
      <c r="DB8" s="555">
        <v>0.28000000000000003</v>
      </c>
      <c r="DC8" s="556"/>
      <c r="DD8" s="556"/>
      <c r="DE8" s="556"/>
      <c r="DF8" s="556"/>
      <c r="DG8" s="556"/>
      <c r="DH8" s="556"/>
      <c r="DI8" s="557"/>
    </row>
    <row r="9" spans="1:119" ht="18.75" customHeight="1" x14ac:dyDescent="0.2">
      <c r="A9" s="2"/>
      <c r="B9" s="457" t="s">
        <v>23</v>
      </c>
      <c r="C9" s="458"/>
      <c r="D9" s="458"/>
      <c r="E9" s="458"/>
      <c r="F9" s="458"/>
      <c r="G9" s="458"/>
      <c r="H9" s="458"/>
      <c r="I9" s="458"/>
      <c r="J9" s="458"/>
      <c r="K9" s="459"/>
      <c r="L9" s="573" t="s">
        <v>11</v>
      </c>
      <c r="M9" s="574"/>
      <c r="N9" s="574"/>
      <c r="O9" s="574"/>
      <c r="P9" s="574"/>
      <c r="Q9" s="575"/>
      <c r="R9" s="576">
        <v>12907</v>
      </c>
      <c r="S9" s="577"/>
      <c r="T9" s="577"/>
      <c r="U9" s="577"/>
      <c r="V9" s="578"/>
      <c r="W9" s="429" t="s">
        <v>184</v>
      </c>
      <c r="X9" s="430"/>
      <c r="Y9" s="430"/>
      <c r="Z9" s="430"/>
      <c r="AA9" s="430"/>
      <c r="AB9" s="430"/>
      <c r="AC9" s="430"/>
      <c r="AD9" s="430"/>
      <c r="AE9" s="430"/>
      <c r="AF9" s="430"/>
      <c r="AG9" s="430"/>
      <c r="AH9" s="430"/>
      <c r="AI9" s="430"/>
      <c r="AJ9" s="430"/>
      <c r="AK9" s="430"/>
      <c r="AL9" s="434"/>
      <c r="AM9" s="521" t="s">
        <v>186</v>
      </c>
      <c r="AN9" s="406"/>
      <c r="AO9" s="406"/>
      <c r="AP9" s="406"/>
      <c r="AQ9" s="406"/>
      <c r="AR9" s="406"/>
      <c r="AS9" s="406"/>
      <c r="AT9" s="407"/>
      <c r="AU9" s="522" t="s">
        <v>76</v>
      </c>
      <c r="AV9" s="523"/>
      <c r="AW9" s="523"/>
      <c r="AX9" s="523"/>
      <c r="AY9" s="495" t="s">
        <v>78</v>
      </c>
      <c r="AZ9" s="496"/>
      <c r="BA9" s="496"/>
      <c r="BB9" s="496"/>
      <c r="BC9" s="496"/>
      <c r="BD9" s="496"/>
      <c r="BE9" s="496"/>
      <c r="BF9" s="496"/>
      <c r="BG9" s="496"/>
      <c r="BH9" s="496"/>
      <c r="BI9" s="496"/>
      <c r="BJ9" s="496"/>
      <c r="BK9" s="496"/>
      <c r="BL9" s="496"/>
      <c r="BM9" s="497"/>
      <c r="BN9" s="367">
        <v>-133068</v>
      </c>
      <c r="BO9" s="368"/>
      <c r="BP9" s="368"/>
      <c r="BQ9" s="368"/>
      <c r="BR9" s="368"/>
      <c r="BS9" s="368"/>
      <c r="BT9" s="368"/>
      <c r="BU9" s="369"/>
      <c r="BV9" s="367">
        <v>218607</v>
      </c>
      <c r="BW9" s="368"/>
      <c r="BX9" s="368"/>
      <c r="BY9" s="368"/>
      <c r="BZ9" s="368"/>
      <c r="CA9" s="368"/>
      <c r="CB9" s="368"/>
      <c r="CC9" s="369"/>
      <c r="CD9" s="503" t="s">
        <v>74</v>
      </c>
      <c r="CE9" s="473"/>
      <c r="CF9" s="473"/>
      <c r="CG9" s="473"/>
      <c r="CH9" s="473"/>
      <c r="CI9" s="473"/>
      <c r="CJ9" s="473"/>
      <c r="CK9" s="473"/>
      <c r="CL9" s="473"/>
      <c r="CM9" s="473"/>
      <c r="CN9" s="473"/>
      <c r="CO9" s="473"/>
      <c r="CP9" s="473"/>
      <c r="CQ9" s="473"/>
      <c r="CR9" s="473"/>
      <c r="CS9" s="504"/>
      <c r="CT9" s="355">
        <v>15.6</v>
      </c>
      <c r="CU9" s="356"/>
      <c r="CV9" s="356"/>
      <c r="CW9" s="356"/>
      <c r="CX9" s="356"/>
      <c r="CY9" s="356"/>
      <c r="CZ9" s="356"/>
      <c r="DA9" s="357"/>
      <c r="DB9" s="355">
        <v>18.2</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188</v>
      </c>
      <c r="M10" s="406"/>
      <c r="N10" s="406"/>
      <c r="O10" s="406"/>
      <c r="P10" s="406"/>
      <c r="Q10" s="407"/>
      <c r="R10" s="408">
        <v>14453</v>
      </c>
      <c r="S10" s="409"/>
      <c r="T10" s="409"/>
      <c r="U10" s="409"/>
      <c r="V10" s="411"/>
      <c r="W10" s="431"/>
      <c r="X10" s="432"/>
      <c r="Y10" s="432"/>
      <c r="Z10" s="432"/>
      <c r="AA10" s="432"/>
      <c r="AB10" s="432"/>
      <c r="AC10" s="432"/>
      <c r="AD10" s="432"/>
      <c r="AE10" s="432"/>
      <c r="AF10" s="432"/>
      <c r="AG10" s="432"/>
      <c r="AH10" s="432"/>
      <c r="AI10" s="432"/>
      <c r="AJ10" s="432"/>
      <c r="AK10" s="432"/>
      <c r="AL10" s="435"/>
      <c r="AM10" s="521" t="s">
        <v>190</v>
      </c>
      <c r="AN10" s="406"/>
      <c r="AO10" s="406"/>
      <c r="AP10" s="406"/>
      <c r="AQ10" s="406"/>
      <c r="AR10" s="406"/>
      <c r="AS10" s="406"/>
      <c r="AT10" s="407"/>
      <c r="AU10" s="522" t="s">
        <v>192</v>
      </c>
      <c r="AV10" s="523"/>
      <c r="AW10" s="523"/>
      <c r="AX10" s="523"/>
      <c r="AY10" s="495" t="s">
        <v>194</v>
      </c>
      <c r="AZ10" s="496"/>
      <c r="BA10" s="496"/>
      <c r="BB10" s="496"/>
      <c r="BC10" s="496"/>
      <c r="BD10" s="496"/>
      <c r="BE10" s="496"/>
      <c r="BF10" s="496"/>
      <c r="BG10" s="496"/>
      <c r="BH10" s="496"/>
      <c r="BI10" s="496"/>
      <c r="BJ10" s="496"/>
      <c r="BK10" s="496"/>
      <c r="BL10" s="496"/>
      <c r="BM10" s="497"/>
      <c r="BN10" s="367">
        <v>83081</v>
      </c>
      <c r="BO10" s="368"/>
      <c r="BP10" s="368"/>
      <c r="BQ10" s="368"/>
      <c r="BR10" s="368"/>
      <c r="BS10" s="368"/>
      <c r="BT10" s="368"/>
      <c r="BU10" s="369"/>
      <c r="BV10" s="367">
        <v>80196</v>
      </c>
      <c r="BW10" s="368"/>
      <c r="BX10" s="368"/>
      <c r="BY10" s="368"/>
      <c r="BZ10" s="368"/>
      <c r="CA10" s="368"/>
      <c r="CB10" s="368"/>
      <c r="CC10" s="369"/>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197</v>
      </c>
      <c r="M11" s="475"/>
      <c r="N11" s="475"/>
      <c r="O11" s="475"/>
      <c r="P11" s="475"/>
      <c r="Q11" s="476"/>
      <c r="R11" s="570" t="s">
        <v>200</v>
      </c>
      <c r="S11" s="571"/>
      <c r="T11" s="571"/>
      <c r="U11" s="571"/>
      <c r="V11" s="572"/>
      <c r="W11" s="431"/>
      <c r="X11" s="432"/>
      <c r="Y11" s="432"/>
      <c r="Z11" s="432"/>
      <c r="AA11" s="432"/>
      <c r="AB11" s="432"/>
      <c r="AC11" s="432"/>
      <c r="AD11" s="432"/>
      <c r="AE11" s="432"/>
      <c r="AF11" s="432"/>
      <c r="AG11" s="432"/>
      <c r="AH11" s="432"/>
      <c r="AI11" s="432"/>
      <c r="AJ11" s="432"/>
      <c r="AK11" s="432"/>
      <c r="AL11" s="435"/>
      <c r="AM11" s="521" t="s">
        <v>202</v>
      </c>
      <c r="AN11" s="406"/>
      <c r="AO11" s="406"/>
      <c r="AP11" s="406"/>
      <c r="AQ11" s="406"/>
      <c r="AR11" s="406"/>
      <c r="AS11" s="406"/>
      <c r="AT11" s="407"/>
      <c r="AU11" s="522" t="s">
        <v>192</v>
      </c>
      <c r="AV11" s="523"/>
      <c r="AW11" s="523"/>
      <c r="AX11" s="523"/>
      <c r="AY11" s="495" t="s">
        <v>203</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199861</v>
      </c>
      <c r="BW11" s="368"/>
      <c r="BX11" s="368"/>
      <c r="BY11" s="368"/>
      <c r="BZ11" s="368"/>
      <c r="CA11" s="368"/>
      <c r="CB11" s="368"/>
      <c r="CC11" s="369"/>
      <c r="CD11" s="503" t="s">
        <v>206</v>
      </c>
      <c r="CE11" s="473"/>
      <c r="CF11" s="473"/>
      <c r="CG11" s="473"/>
      <c r="CH11" s="473"/>
      <c r="CI11" s="473"/>
      <c r="CJ11" s="473"/>
      <c r="CK11" s="473"/>
      <c r="CL11" s="473"/>
      <c r="CM11" s="473"/>
      <c r="CN11" s="473"/>
      <c r="CO11" s="473"/>
      <c r="CP11" s="473"/>
      <c r="CQ11" s="473"/>
      <c r="CR11" s="473"/>
      <c r="CS11" s="504"/>
      <c r="CT11" s="555" t="s">
        <v>207</v>
      </c>
      <c r="CU11" s="556"/>
      <c r="CV11" s="556"/>
      <c r="CW11" s="556"/>
      <c r="CX11" s="556"/>
      <c r="CY11" s="556"/>
      <c r="CZ11" s="556"/>
      <c r="DA11" s="557"/>
      <c r="DB11" s="555" t="s">
        <v>207</v>
      </c>
      <c r="DC11" s="556"/>
      <c r="DD11" s="556"/>
      <c r="DE11" s="556"/>
      <c r="DF11" s="556"/>
      <c r="DG11" s="556"/>
      <c r="DH11" s="556"/>
      <c r="DI11" s="557"/>
    </row>
    <row r="12" spans="1:119" ht="18.75" customHeight="1" x14ac:dyDescent="0.2">
      <c r="A12" s="2"/>
      <c r="B12" s="460" t="s">
        <v>208</v>
      </c>
      <c r="C12" s="461"/>
      <c r="D12" s="461"/>
      <c r="E12" s="461"/>
      <c r="F12" s="461"/>
      <c r="G12" s="461"/>
      <c r="H12" s="461"/>
      <c r="I12" s="461"/>
      <c r="J12" s="461"/>
      <c r="K12" s="462"/>
      <c r="L12" s="558" t="s">
        <v>210</v>
      </c>
      <c r="M12" s="559"/>
      <c r="N12" s="559"/>
      <c r="O12" s="559"/>
      <c r="P12" s="559"/>
      <c r="Q12" s="560"/>
      <c r="R12" s="561">
        <v>13005</v>
      </c>
      <c r="S12" s="562"/>
      <c r="T12" s="562"/>
      <c r="U12" s="562"/>
      <c r="V12" s="563"/>
      <c r="W12" s="564" t="s">
        <v>6</v>
      </c>
      <c r="X12" s="523"/>
      <c r="Y12" s="523"/>
      <c r="Z12" s="523"/>
      <c r="AA12" s="523"/>
      <c r="AB12" s="565"/>
      <c r="AC12" s="566" t="s">
        <v>111</v>
      </c>
      <c r="AD12" s="567"/>
      <c r="AE12" s="567"/>
      <c r="AF12" s="567"/>
      <c r="AG12" s="568"/>
      <c r="AH12" s="566" t="s">
        <v>211</v>
      </c>
      <c r="AI12" s="567"/>
      <c r="AJ12" s="567"/>
      <c r="AK12" s="567"/>
      <c r="AL12" s="569"/>
      <c r="AM12" s="521" t="s">
        <v>213</v>
      </c>
      <c r="AN12" s="406"/>
      <c r="AO12" s="406"/>
      <c r="AP12" s="406"/>
      <c r="AQ12" s="406"/>
      <c r="AR12" s="406"/>
      <c r="AS12" s="406"/>
      <c r="AT12" s="407"/>
      <c r="AU12" s="522" t="s">
        <v>76</v>
      </c>
      <c r="AV12" s="523"/>
      <c r="AW12" s="523"/>
      <c r="AX12" s="523"/>
      <c r="AY12" s="495" t="s">
        <v>215</v>
      </c>
      <c r="AZ12" s="496"/>
      <c r="BA12" s="496"/>
      <c r="BB12" s="496"/>
      <c r="BC12" s="496"/>
      <c r="BD12" s="496"/>
      <c r="BE12" s="496"/>
      <c r="BF12" s="496"/>
      <c r="BG12" s="496"/>
      <c r="BH12" s="496"/>
      <c r="BI12" s="496"/>
      <c r="BJ12" s="496"/>
      <c r="BK12" s="496"/>
      <c r="BL12" s="496"/>
      <c r="BM12" s="497"/>
      <c r="BN12" s="367">
        <v>0</v>
      </c>
      <c r="BO12" s="368"/>
      <c r="BP12" s="368"/>
      <c r="BQ12" s="368"/>
      <c r="BR12" s="368"/>
      <c r="BS12" s="368"/>
      <c r="BT12" s="368"/>
      <c r="BU12" s="369"/>
      <c r="BV12" s="367">
        <v>0</v>
      </c>
      <c r="BW12" s="368"/>
      <c r="BX12" s="368"/>
      <c r="BY12" s="368"/>
      <c r="BZ12" s="368"/>
      <c r="CA12" s="368"/>
      <c r="CB12" s="368"/>
      <c r="CC12" s="369"/>
      <c r="CD12" s="503" t="s">
        <v>217</v>
      </c>
      <c r="CE12" s="473"/>
      <c r="CF12" s="473"/>
      <c r="CG12" s="473"/>
      <c r="CH12" s="473"/>
      <c r="CI12" s="473"/>
      <c r="CJ12" s="473"/>
      <c r="CK12" s="473"/>
      <c r="CL12" s="473"/>
      <c r="CM12" s="473"/>
      <c r="CN12" s="473"/>
      <c r="CO12" s="473"/>
      <c r="CP12" s="473"/>
      <c r="CQ12" s="473"/>
      <c r="CR12" s="473"/>
      <c r="CS12" s="504"/>
      <c r="CT12" s="555" t="s">
        <v>207</v>
      </c>
      <c r="CU12" s="556"/>
      <c r="CV12" s="556"/>
      <c r="CW12" s="556"/>
      <c r="CX12" s="556"/>
      <c r="CY12" s="556"/>
      <c r="CZ12" s="556"/>
      <c r="DA12" s="557"/>
      <c r="DB12" s="555" t="s">
        <v>207</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219</v>
      </c>
      <c r="N13" s="545"/>
      <c r="O13" s="545"/>
      <c r="P13" s="545"/>
      <c r="Q13" s="546"/>
      <c r="R13" s="547">
        <v>12787</v>
      </c>
      <c r="S13" s="548"/>
      <c r="T13" s="548"/>
      <c r="U13" s="548"/>
      <c r="V13" s="549"/>
      <c r="W13" s="445" t="s">
        <v>221</v>
      </c>
      <c r="X13" s="377"/>
      <c r="Y13" s="377"/>
      <c r="Z13" s="377"/>
      <c r="AA13" s="377"/>
      <c r="AB13" s="378"/>
      <c r="AC13" s="408">
        <v>850</v>
      </c>
      <c r="AD13" s="409"/>
      <c r="AE13" s="409"/>
      <c r="AF13" s="409"/>
      <c r="AG13" s="410"/>
      <c r="AH13" s="408">
        <v>1079</v>
      </c>
      <c r="AI13" s="409"/>
      <c r="AJ13" s="409"/>
      <c r="AK13" s="409"/>
      <c r="AL13" s="411"/>
      <c r="AM13" s="521" t="s">
        <v>222</v>
      </c>
      <c r="AN13" s="406"/>
      <c r="AO13" s="406"/>
      <c r="AP13" s="406"/>
      <c r="AQ13" s="406"/>
      <c r="AR13" s="406"/>
      <c r="AS13" s="406"/>
      <c r="AT13" s="407"/>
      <c r="AU13" s="522" t="s">
        <v>192</v>
      </c>
      <c r="AV13" s="523"/>
      <c r="AW13" s="523"/>
      <c r="AX13" s="523"/>
      <c r="AY13" s="495" t="s">
        <v>224</v>
      </c>
      <c r="AZ13" s="496"/>
      <c r="BA13" s="496"/>
      <c r="BB13" s="496"/>
      <c r="BC13" s="496"/>
      <c r="BD13" s="496"/>
      <c r="BE13" s="496"/>
      <c r="BF13" s="496"/>
      <c r="BG13" s="496"/>
      <c r="BH13" s="496"/>
      <c r="BI13" s="496"/>
      <c r="BJ13" s="496"/>
      <c r="BK13" s="496"/>
      <c r="BL13" s="496"/>
      <c r="BM13" s="497"/>
      <c r="BN13" s="367">
        <v>-49987</v>
      </c>
      <c r="BO13" s="368"/>
      <c r="BP13" s="368"/>
      <c r="BQ13" s="368"/>
      <c r="BR13" s="368"/>
      <c r="BS13" s="368"/>
      <c r="BT13" s="368"/>
      <c r="BU13" s="369"/>
      <c r="BV13" s="367">
        <v>498664</v>
      </c>
      <c r="BW13" s="368"/>
      <c r="BX13" s="368"/>
      <c r="BY13" s="368"/>
      <c r="BZ13" s="368"/>
      <c r="CA13" s="368"/>
      <c r="CB13" s="368"/>
      <c r="CC13" s="369"/>
      <c r="CD13" s="503" t="s">
        <v>226</v>
      </c>
      <c r="CE13" s="473"/>
      <c r="CF13" s="473"/>
      <c r="CG13" s="473"/>
      <c r="CH13" s="473"/>
      <c r="CI13" s="473"/>
      <c r="CJ13" s="473"/>
      <c r="CK13" s="473"/>
      <c r="CL13" s="473"/>
      <c r="CM13" s="473"/>
      <c r="CN13" s="473"/>
      <c r="CO13" s="473"/>
      <c r="CP13" s="473"/>
      <c r="CQ13" s="473"/>
      <c r="CR13" s="473"/>
      <c r="CS13" s="504"/>
      <c r="CT13" s="355">
        <v>16.100000000000001</v>
      </c>
      <c r="CU13" s="356"/>
      <c r="CV13" s="356"/>
      <c r="CW13" s="356"/>
      <c r="CX13" s="356"/>
      <c r="CY13" s="356"/>
      <c r="CZ13" s="356"/>
      <c r="DA13" s="357"/>
      <c r="DB13" s="355">
        <v>16.8</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227</v>
      </c>
      <c r="M14" s="553"/>
      <c r="N14" s="553"/>
      <c r="O14" s="553"/>
      <c r="P14" s="553"/>
      <c r="Q14" s="554"/>
      <c r="R14" s="547">
        <v>13320</v>
      </c>
      <c r="S14" s="548"/>
      <c r="T14" s="548"/>
      <c r="U14" s="548"/>
      <c r="V14" s="549"/>
      <c r="W14" s="433"/>
      <c r="X14" s="380"/>
      <c r="Y14" s="380"/>
      <c r="Z14" s="380"/>
      <c r="AA14" s="380"/>
      <c r="AB14" s="381"/>
      <c r="AC14" s="537">
        <v>13.5</v>
      </c>
      <c r="AD14" s="538"/>
      <c r="AE14" s="538"/>
      <c r="AF14" s="538"/>
      <c r="AG14" s="539"/>
      <c r="AH14" s="537">
        <v>15.6</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228</v>
      </c>
      <c r="CE14" s="499"/>
      <c r="CF14" s="499"/>
      <c r="CG14" s="499"/>
      <c r="CH14" s="499"/>
      <c r="CI14" s="499"/>
      <c r="CJ14" s="499"/>
      <c r="CK14" s="499"/>
      <c r="CL14" s="499"/>
      <c r="CM14" s="499"/>
      <c r="CN14" s="499"/>
      <c r="CO14" s="499"/>
      <c r="CP14" s="499"/>
      <c r="CQ14" s="499"/>
      <c r="CR14" s="499"/>
      <c r="CS14" s="500"/>
      <c r="CT14" s="541">
        <v>76.3</v>
      </c>
      <c r="CU14" s="542"/>
      <c r="CV14" s="542"/>
      <c r="CW14" s="542"/>
      <c r="CX14" s="542"/>
      <c r="CY14" s="542"/>
      <c r="CZ14" s="542"/>
      <c r="DA14" s="543"/>
      <c r="DB14" s="541">
        <v>98.8</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219</v>
      </c>
      <c r="N15" s="545"/>
      <c r="O15" s="545"/>
      <c r="P15" s="545"/>
      <c r="Q15" s="546"/>
      <c r="R15" s="547">
        <v>13136</v>
      </c>
      <c r="S15" s="548"/>
      <c r="T15" s="548"/>
      <c r="U15" s="548"/>
      <c r="V15" s="549"/>
      <c r="W15" s="445" t="s">
        <v>7</v>
      </c>
      <c r="X15" s="377"/>
      <c r="Y15" s="377"/>
      <c r="Z15" s="377"/>
      <c r="AA15" s="377"/>
      <c r="AB15" s="378"/>
      <c r="AC15" s="408">
        <v>1754</v>
      </c>
      <c r="AD15" s="409"/>
      <c r="AE15" s="409"/>
      <c r="AF15" s="409"/>
      <c r="AG15" s="410"/>
      <c r="AH15" s="408">
        <v>1896</v>
      </c>
      <c r="AI15" s="409"/>
      <c r="AJ15" s="409"/>
      <c r="AK15" s="409"/>
      <c r="AL15" s="411"/>
      <c r="AM15" s="521"/>
      <c r="AN15" s="406"/>
      <c r="AO15" s="406"/>
      <c r="AP15" s="406"/>
      <c r="AQ15" s="406"/>
      <c r="AR15" s="406"/>
      <c r="AS15" s="406"/>
      <c r="AT15" s="407"/>
      <c r="AU15" s="522"/>
      <c r="AV15" s="523"/>
      <c r="AW15" s="523"/>
      <c r="AX15" s="523"/>
      <c r="AY15" s="412" t="s">
        <v>231</v>
      </c>
      <c r="AZ15" s="413"/>
      <c r="BA15" s="413"/>
      <c r="BB15" s="413"/>
      <c r="BC15" s="413"/>
      <c r="BD15" s="413"/>
      <c r="BE15" s="413"/>
      <c r="BF15" s="413"/>
      <c r="BG15" s="413"/>
      <c r="BH15" s="413"/>
      <c r="BI15" s="413"/>
      <c r="BJ15" s="413"/>
      <c r="BK15" s="413"/>
      <c r="BL15" s="413"/>
      <c r="BM15" s="414"/>
      <c r="BN15" s="373">
        <v>1739212</v>
      </c>
      <c r="BO15" s="374"/>
      <c r="BP15" s="374"/>
      <c r="BQ15" s="374"/>
      <c r="BR15" s="374"/>
      <c r="BS15" s="374"/>
      <c r="BT15" s="374"/>
      <c r="BU15" s="375"/>
      <c r="BV15" s="373">
        <v>1701009</v>
      </c>
      <c r="BW15" s="374"/>
      <c r="BX15" s="374"/>
      <c r="BY15" s="374"/>
      <c r="BZ15" s="374"/>
      <c r="CA15" s="374"/>
      <c r="CB15" s="374"/>
      <c r="CC15" s="375"/>
      <c r="CD15" s="550" t="s">
        <v>220</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233</v>
      </c>
      <c r="M16" s="535"/>
      <c r="N16" s="535"/>
      <c r="O16" s="535"/>
      <c r="P16" s="535"/>
      <c r="Q16" s="536"/>
      <c r="R16" s="531" t="s">
        <v>218</v>
      </c>
      <c r="S16" s="532"/>
      <c r="T16" s="532"/>
      <c r="U16" s="532"/>
      <c r="V16" s="533"/>
      <c r="W16" s="433"/>
      <c r="X16" s="380"/>
      <c r="Y16" s="380"/>
      <c r="Z16" s="380"/>
      <c r="AA16" s="380"/>
      <c r="AB16" s="381"/>
      <c r="AC16" s="537">
        <v>27.9</v>
      </c>
      <c r="AD16" s="538"/>
      <c r="AE16" s="538"/>
      <c r="AF16" s="538"/>
      <c r="AG16" s="539"/>
      <c r="AH16" s="537">
        <v>27.5</v>
      </c>
      <c r="AI16" s="538"/>
      <c r="AJ16" s="538"/>
      <c r="AK16" s="538"/>
      <c r="AL16" s="540"/>
      <c r="AM16" s="521"/>
      <c r="AN16" s="406"/>
      <c r="AO16" s="406"/>
      <c r="AP16" s="406"/>
      <c r="AQ16" s="406"/>
      <c r="AR16" s="406"/>
      <c r="AS16" s="406"/>
      <c r="AT16" s="407"/>
      <c r="AU16" s="522"/>
      <c r="AV16" s="523"/>
      <c r="AW16" s="523"/>
      <c r="AX16" s="523"/>
      <c r="AY16" s="495" t="s">
        <v>108</v>
      </c>
      <c r="AZ16" s="496"/>
      <c r="BA16" s="496"/>
      <c r="BB16" s="496"/>
      <c r="BC16" s="496"/>
      <c r="BD16" s="496"/>
      <c r="BE16" s="496"/>
      <c r="BF16" s="496"/>
      <c r="BG16" s="496"/>
      <c r="BH16" s="496"/>
      <c r="BI16" s="496"/>
      <c r="BJ16" s="496"/>
      <c r="BK16" s="496"/>
      <c r="BL16" s="496"/>
      <c r="BM16" s="497"/>
      <c r="BN16" s="367">
        <v>6327492</v>
      </c>
      <c r="BO16" s="368"/>
      <c r="BP16" s="368"/>
      <c r="BQ16" s="368"/>
      <c r="BR16" s="368"/>
      <c r="BS16" s="368"/>
      <c r="BT16" s="368"/>
      <c r="BU16" s="369"/>
      <c r="BV16" s="367">
        <v>6409728</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102</v>
      </c>
      <c r="N17" s="529"/>
      <c r="O17" s="529"/>
      <c r="P17" s="529"/>
      <c r="Q17" s="530"/>
      <c r="R17" s="531" t="s">
        <v>235</v>
      </c>
      <c r="S17" s="532"/>
      <c r="T17" s="532"/>
      <c r="U17" s="532"/>
      <c r="V17" s="533"/>
      <c r="W17" s="445" t="s">
        <v>94</v>
      </c>
      <c r="X17" s="377"/>
      <c r="Y17" s="377"/>
      <c r="Z17" s="377"/>
      <c r="AA17" s="377"/>
      <c r="AB17" s="378"/>
      <c r="AC17" s="408">
        <v>3692</v>
      </c>
      <c r="AD17" s="409"/>
      <c r="AE17" s="409"/>
      <c r="AF17" s="409"/>
      <c r="AG17" s="410"/>
      <c r="AH17" s="408">
        <v>3922</v>
      </c>
      <c r="AI17" s="409"/>
      <c r="AJ17" s="409"/>
      <c r="AK17" s="409"/>
      <c r="AL17" s="411"/>
      <c r="AM17" s="521"/>
      <c r="AN17" s="406"/>
      <c r="AO17" s="406"/>
      <c r="AP17" s="406"/>
      <c r="AQ17" s="406"/>
      <c r="AR17" s="406"/>
      <c r="AS17" s="406"/>
      <c r="AT17" s="407"/>
      <c r="AU17" s="522"/>
      <c r="AV17" s="523"/>
      <c r="AW17" s="523"/>
      <c r="AX17" s="523"/>
      <c r="AY17" s="495" t="s">
        <v>237</v>
      </c>
      <c r="AZ17" s="496"/>
      <c r="BA17" s="496"/>
      <c r="BB17" s="496"/>
      <c r="BC17" s="496"/>
      <c r="BD17" s="496"/>
      <c r="BE17" s="496"/>
      <c r="BF17" s="496"/>
      <c r="BG17" s="496"/>
      <c r="BH17" s="496"/>
      <c r="BI17" s="496"/>
      <c r="BJ17" s="496"/>
      <c r="BK17" s="496"/>
      <c r="BL17" s="496"/>
      <c r="BM17" s="497"/>
      <c r="BN17" s="367">
        <v>2180521</v>
      </c>
      <c r="BO17" s="368"/>
      <c r="BP17" s="368"/>
      <c r="BQ17" s="368"/>
      <c r="BR17" s="368"/>
      <c r="BS17" s="368"/>
      <c r="BT17" s="368"/>
      <c r="BU17" s="369"/>
      <c r="BV17" s="367">
        <v>2131029</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238</v>
      </c>
      <c r="C18" s="459"/>
      <c r="D18" s="459"/>
      <c r="E18" s="509"/>
      <c r="F18" s="509"/>
      <c r="G18" s="509"/>
      <c r="H18" s="509"/>
      <c r="I18" s="509"/>
      <c r="J18" s="509"/>
      <c r="K18" s="509"/>
      <c r="L18" s="524">
        <v>303.08999999999997</v>
      </c>
      <c r="M18" s="524"/>
      <c r="N18" s="524"/>
      <c r="O18" s="524"/>
      <c r="P18" s="524"/>
      <c r="Q18" s="524"/>
      <c r="R18" s="525"/>
      <c r="S18" s="525"/>
      <c r="T18" s="525"/>
      <c r="U18" s="525"/>
      <c r="V18" s="526"/>
      <c r="W18" s="446"/>
      <c r="X18" s="447"/>
      <c r="Y18" s="447"/>
      <c r="Z18" s="447"/>
      <c r="AA18" s="447"/>
      <c r="AB18" s="440"/>
      <c r="AC18" s="483">
        <v>58.6</v>
      </c>
      <c r="AD18" s="484"/>
      <c r="AE18" s="484"/>
      <c r="AF18" s="484"/>
      <c r="AG18" s="527"/>
      <c r="AH18" s="483">
        <v>56.9</v>
      </c>
      <c r="AI18" s="484"/>
      <c r="AJ18" s="484"/>
      <c r="AK18" s="484"/>
      <c r="AL18" s="485"/>
      <c r="AM18" s="521"/>
      <c r="AN18" s="406"/>
      <c r="AO18" s="406"/>
      <c r="AP18" s="406"/>
      <c r="AQ18" s="406"/>
      <c r="AR18" s="406"/>
      <c r="AS18" s="406"/>
      <c r="AT18" s="407"/>
      <c r="AU18" s="522"/>
      <c r="AV18" s="523"/>
      <c r="AW18" s="523"/>
      <c r="AX18" s="523"/>
      <c r="AY18" s="495" t="s">
        <v>239</v>
      </c>
      <c r="AZ18" s="496"/>
      <c r="BA18" s="496"/>
      <c r="BB18" s="496"/>
      <c r="BC18" s="496"/>
      <c r="BD18" s="496"/>
      <c r="BE18" s="496"/>
      <c r="BF18" s="496"/>
      <c r="BG18" s="496"/>
      <c r="BH18" s="496"/>
      <c r="BI18" s="496"/>
      <c r="BJ18" s="496"/>
      <c r="BK18" s="496"/>
      <c r="BL18" s="496"/>
      <c r="BM18" s="497"/>
      <c r="BN18" s="367">
        <v>6329099</v>
      </c>
      <c r="BO18" s="368"/>
      <c r="BP18" s="368"/>
      <c r="BQ18" s="368"/>
      <c r="BR18" s="368"/>
      <c r="BS18" s="368"/>
      <c r="BT18" s="368"/>
      <c r="BU18" s="369"/>
      <c r="BV18" s="367">
        <v>6283984</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72</v>
      </c>
      <c r="C19" s="459"/>
      <c r="D19" s="459"/>
      <c r="E19" s="509"/>
      <c r="F19" s="509"/>
      <c r="G19" s="509"/>
      <c r="H19" s="509"/>
      <c r="I19" s="509"/>
      <c r="J19" s="509"/>
      <c r="K19" s="509"/>
      <c r="L19" s="510">
        <v>43</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240</v>
      </c>
      <c r="AZ19" s="496"/>
      <c r="BA19" s="496"/>
      <c r="BB19" s="496"/>
      <c r="BC19" s="496"/>
      <c r="BD19" s="496"/>
      <c r="BE19" s="496"/>
      <c r="BF19" s="496"/>
      <c r="BG19" s="496"/>
      <c r="BH19" s="496"/>
      <c r="BI19" s="496"/>
      <c r="BJ19" s="496"/>
      <c r="BK19" s="496"/>
      <c r="BL19" s="496"/>
      <c r="BM19" s="497"/>
      <c r="BN19" s="367">
        <v>8683982</v>
      </c>
      <c r="BO19" s="368"/>
      <c r="BP19" s="368"/>
      <c r="BQ19" s="368"/>
      <c r="BR19" s="368"/>
      <c r="BS19" s="368"/>
      <c r="BT19" s="368"/>
      <c r="BU19" s="369"/>
      <c r="BV19" s="367">
        <v>8744896</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243</v>
      </c>
      <c r="C20" s="459"/>
      <c r="D20" s="459"/>
      <c r="E20" s="509"/>
      <c r="F20" s="509"/>
      <c r="G20" s="509"/>
      <c r="H20" s="509"/>
      <c r="I20" s="509"/>
      <c r="J20" s="509"/>
      <c r="K20" s="509"/>
      <c r="L20" s="510">
        <v>5217</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245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246</v>
      </c>
      <c r="C22" s="397"/>
      <c r="D22" s="398"/>
      <c r="E22" s="376" t="s">
        <v>6</v>
      </c>
      <c r="F22" s="377"/>
      <c r="G22" s="377"/>
      <c r="H22" s="377"/>
      <c r="I22" s="377"/>
      <c r="J22" s="377"/>
      <c r="K22" s="378"/>
      <c r="L22" s="376" t="s">
        <v>248</v>
      </c>
      <c r="M22" s="377"/>
      <c r="N22" s="377"/>
      <c r="O22" s="377"/>
      <c r="P22" s="378"/>
      <c r="Q22" s="382" t="s">
        <v>249</v>
      </c>
      <c r="R22" s="383"/>
      <c r="S22" s="383"/>
      <c r="T22" s="383"/>
      <c r="U22" s="383"/>
      <c r="V22" s="384"/>
      <c r="W22" s="396" t="s">
        <v>251</v>
      </c>
      <c r="X22" s="397"/>
      <c r="Y22" s="398"/>
      <c r="Z22" s="376" t="s">
        <v>6</v>
      </c>
      <c r="AA22" s="377"/>
      <c r="AB22" s="377"/>
      <c r="AC22" s="377"/>
      <c r="AD22" s="377"/>
      <c r="AE22" s="377"/>
      <c r="AF22" s="377"/>
      <c r="AG22" s="378"/>
      <c r="AH22" s="388" t="s">
        <v>187</v>
      </c>
      <c r="AI22" s="377"/>
      <c r="AJ22" s="377"/>
      <c r="AK22" s="377"/>
      <c r="AL22" s="378"/>
      <c r="AM22" s="388" t="s">
        <v>252</v>
      </c>
      <c r="AN22" s="389"/>
      <c r="AO22" s="389"/>
      <c r="AP22" s="389"/>
      <c r="AQ22" s="389"/>
      <c r="AR22" s="390"/>
      <c r="AS22" s="382" t="s">
        <v>249</v>
      </c>
      <c r="AT22" s="383"/>
      <c r="AU22" s="383"/>
      <c r="AV22" s="383"/>
      <c r="AW22" s="383"/>
      <c r="AX22" s="394"/>
      <c r="AY22" s="412" t="s">
        <v>253</v>
      </c>
      <c r="AZ22" s="413"/>
      <c r="BA22" s="413"/>
      <c r="BB22" s="413"/>
      <c r="BC22" s="413"/>
      <c r="BD22" s="413"/>
      <c r="BE22" s="413"/>
      <c r="BF22" s="413"/>
      <c r="BG22" s="413"/>
      <c r="BH22" s="413"/>
      <c r="BI22" s="413"/>
      <c r="BJ22" s="413"/>
      <c r="BK22" s="413"/>
      <c r="BL22" s="413"/>
      <c r="BM22" s="414"/>
      <c r="BN22" s="373">
        <v>15227700</v>
      </c>
      <c r="BO22" s="374"/>
      <c r="BP22" s="374"/>
      <c r="BQ22" s="374"/>
      <c r="BR22" s="374"/>
      <c r="BS22" s="374"/>
      <c r="BT22" s="374"/>
      <c r="BU22" s="375"/>
      <c r="BV22" s="373">
        <v>15784796</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256</v>
      </c>
      <c r="AZ23" s="496"/>
      <c r="BA23" s="496"/>
      <c r="BB23" s="496"/>
      <c r="BC23" s="496"/>
      <c r="BD23" s="496"/>
      <c r="BE23" s="496"/>
      <c r="BF23" s="496"/>
      <c r="BG23" s="496"/>
      <c r="BH23" s="496"/>
      <c r="BI23" s="496"/>
      <c r="BJ23" s="496"/>
      <c r="BK23" s="496"/>
      <c r="BL23" s="496"/>
      <c r="BM23" s="497"/>
      <c r="BN23" s="367">
        <v>7272587</v>
      </c>
      <c r="BO23" s="368"/>
      <c r="BP23" s="368"/>
      <c r="BQ23" s="368"/>
      <c r="BR23" s="368"/>
      <c r="BS23" s="368"/>
      <c r="BT23" s="368"/>
      <c r="BU23" s="369"/>
      <c r="BV23" s="367">
        <v>7997582</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257</v>
      </c>
      <c r="F24" s="406"/>
      <c r="G24" s="406"/>
      <c r="H24" s="406"/>
      <c r="I24" s="406"/>
      <c r="J24" s="406"/>
      <c r="K24" s="407"/>
      <c r="L24" s="408">
        <v>1</v>
      </c>
      <c r="M24" s="409"/>
      <c r="N24" s="409"/>
      <c r="O24" s="409"/>
      <c r="P24" s="410"/>
      <c r="Q24" s="408">
        <v>6750</v>
      </c>
      <c r="R24" s="409"/>
      <c r="S24" s="409"/>
      <c r="T24" s="409"/>
      <c r="U24" s="409"/>
      <c r="V24" s="410"/>
      <c r="W24" s="399"/>
      <c r="X24" s="400"/>
      <c r="Y24" s="401"/>
      <c r="Z24" s="405" t="s">
        <v>259</v>
      </c>
      <c r="AA24" s="406"/>
      <c r="AB24" s="406"/>
      <c r="AC24" s="406"/>
      <c r="AD24" s="406"/>
      <c r="AE24" s="406"/>
      <c r="AF24" s="406"/>
      <c r="AG24" s="407"/>
      <c r="AH24" s="408">
        <v>197</v>
      </c>
      <c r="AI24" s="409"/>
      <c r="AJ24" s="409"/>
      <c r="AK24" s="409"/>
      <c r="AL24" s="410"/>
      <c r="AM24" s="408">
        <v>581347</v>
      </c>
      <c r="AN24" s="409"/>
      <c r="AO24" s="409"/>
      <c r="AP24" s="409"/>
      <c r="AQ24" s="409"/>
      <c r="AR24" s="410"/>
      <c r="AS24" s="408">
        <v>2951</v>
      </c>
      <c r="AT24" s="409"/>
      <c r="AU24" s="409"/>
      <c r="AV24" s="409"/>
      <c r="AW24" s="409"/>
      <c r="AX24" s="411"/>
      <c r="AY24" s="486" t="s">
        <v>260</v>
      </c>
      <c r="AZ24" s="487"/>
      <c r="BA24" s="487"/>
      <c r="BB24" s="487"/>
      <c r="BC24" s="487"/>
      <c r="BD24" s="487"/>
      <c r="BE24" s="487"/>
      <c r="BF24" s="487"/>
      <c r="BG24" s="487"/>
      <c r="BH24" s="487"/>
      <c r="BI24" s="487"/>
      <c r="BJ24" s="487"/>
      <c r="BK24" s="487"/>
      <c r="BL24" s="487"/>
      <c r="BM24" s="488"/>
      <c r="BN24" s="367">
        <v>11485162</v>
      </c>
      <c r="BO24" s="368"/>
      <c r="BP24" s="368"/>
      <c r="BQ24" s="368"/>
      <c r="BR24" s="368"/>
      <c r="BS24" s="368"/>
      <c r="BT24" s="368"/>
      <c r="BU24" s="369"/>
      <c r="BV24" s="367">
        <v>11722266</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262</v>
      </c>
      <c r="F25" s="406"/>
      <c r="G25" s="406"/>
      <c r="H25" s="406"/>
      <c r="I25" s="406"/>
      <c r="J25" s="406"/>
      <c r="K25" s="407"/>
      <c r="L25" s="408">
        <v>1</v>
      </c>
      <c r="M25" s="409"/>
      <c r="N25" s="409"/>
      <c r="O25" s="409"/>
      <c r="P25" s="410"/>
      <c r="Q25" s="408">
        <v>5580</v>
      </c>
      <c r="R25" s="409"/>
      <c r="S25" s="409"/>
      <c r="T25" s="409"/>
      <c r="U25" s="409"/>
      <c r="V25" s="410"/>
      <c r="W25" s="399"/>
      <c r="X25" s="400"/>
      <c r="Y25" s="401"/>
      <c r="Z25" s="405" t="s">
        <v>264</v>
      </c>
      <c r="AA25" s="406"/>
      <c r="AB25" s="406"/>
      <c r="AC25" s="406"/>
      <c r="AD25" s="406"/>
      <c r="AE25" s="406"/>
      <c r="AF25" s="406"/>
      <c r="AG25" s="407"/>
      <c r="AH25" s="408" t="s">
        <v>207</v>
      </c>
      <c r="AI25" s="409"/>
      <c r="AJ25" s="409"/>
      <c r="AK25" s="409"/>
      <c r="AL25" s="410"/>
      <c r="AM25" s="408" t="s">
        <v>207</v>
      </c>
      <c r="AN25" s="409"/>
      <c r="AO25" s="409"/>
      <c r="AP25" s="409"/>
      <c r="AQ25" s="409"/>
      <c r="AR25" s="410"/>
      <c r="AS25" s="408" t="s">
        <v>207</v>
      </c>
      <c r="AT25" s="409"/>
      <c r="AU25" s="409"/>
      <c r="AV25" s="409"/>
      <c r="AW25" s="409"/>
      <c r="AX25" s="411"/>
      <c r="AY25" s="412" t="s">
        <v>37</v>
      </c>
      <c r="AZ25" s="413"/>
      <c r="BA25" s="413"/>
      <c r="BB25" s="413"/>
      <c r="BC25" s="413"/>
      <c r="BD25" s="413"/>
      <c r="BE25" s="413"/>
      <c r="BF25" s="413"/>
      <c r="BG25" s="413"/>
      <c r="BH25" s="413"/>
      <c r="BI25" s="413"/>
      <c r="BJ25" s="413"/>
      <c r="BK25" s="413"/>
      <c r="BL25" s="413"/>
      <c r="BM25" s="414"/>
      <c r="BN25" s="373">
        <v>689862</v>
      </c>
      <c r="BO25" s="374"/>
      <c r="BP25" s="374"/>
      <c r="BQ25" s="374"/>
      <c r="BR25" s="374"/>
      <c r="BS25" s="374"/>
      <c r="BT25" s="374"/>
      <c r="BU25" s="375"/>
      <c r="BV25" s="373">
        <v>763636</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265</v>
      </c>
      <c r="F26" s="406"/>
      <c r="G26" s="406"/>
      <c r="H26" s="406"/>
      <c r="I26" s="406"/>
      <c r="J26" s="406"/>
      <c r="K26" s="407"/>
      <c r="L26" s="408">
        <v>1</v>
      </c>
      <c r="M26" s="409"/>
      <c r="N26" s="409"/>
      <c r="O26" s="409"/>
      <c r="P26" s="410"/>
      <c r="Q26" s="408">
        <v>5040</v>
      </c>
      <c r="R26" s="409"/>
      <c r="S26" s="409"/>
      <c r="T26" s="409"/>
      <c r="U26" s="409"/>
      <c r="V26" s="410"/>
      <c r="W26" s="399"/>
      <c r="X26" s="400"/>
      <c r="Y26" s="401"/>
      <c r="Z26" s="405" t="s">
        <v>266</v>
      </c>
      <c r="AA26" s="501"/>
      <c r="AB26" s="501"/>
      <c r="AC26" s="501"/>
      <c r="AD26" s="501"/>
      <c r="AE26" s="501"/>
      <c r="AF26" s="501"/>
      <c r="AG26" s="502"/>
      <c r="AH26" s="408">
        <v>2</v>
      </c>
      <c r="AI26" s="409"/>
      <c r="AJ26" s="409"/>
      <c r="AK26" s="409"/>
      <c r="AL26" s="410"/>
      <c r="AM26" s="408" t="s">
        <v>267</v>
      </c>
      <c r="AN26" s="409"/>
      <c r="AO26" s="409"/>
      <c r="AP26" s="409"/>
      <c r="AQ26" s="409"/>
      <c r="AR26" s="410"/>
      <c r="AS26" s="408" t="s">
        <v>267</v>
      </c>
      <c r="AT26" s="409"/>
      <c r="AU26" s="409"/>
      <c r="AV26" s="409"/>
      <c r="AW26" s="409"/>
      <c r="AX26" s="411"/>
      <c r="AY26" s="503" t="s">
        <v>271</v>
      </c>
      <c r="AZ26" s="473"/>
      <c r="BA26" s="473"/>
      <c r="BB26" s="473"/>
      <c r="BC26" s="473"/>
      <c r="BD26" s="473"/>
      <c r="BE26" s="473"/>
      <c r="BF26" s="473"/>
      <c r="BG26" s="473"/>
      <c r="BH26" s="473"/>
      <c r="BI26" s="473"/>
      <c r="BJ26" s="473"/>
      <c r="BK26" s="473"/>
      <c r="BL26" s="473"/>
      <c r="BM26" s="504"/>
      <c r="BN26" s="367" t="s">
        <v>207</v>
      </c>
      <c r="BO26" s="368"/>
      <c r="BP26" s="368"/>
      <c r="BQ26" s="368"/>
      <c r="BR26" s="368"/>
      <c r="BS26" s="368"/>
      <c r="BT26" s="368"/>
      <c r="BU26" s="369"/>
      <c r="BV26" s="367" t="s">
        <v>207</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272</v>
      </c>
      <c r="F27" s="406"/>
      <c r="G27" s="406"/>
      <c r="H27" s="406"/>
      <c r="I27" s="406"/>
      <c r="J27" s="406"/>
      <c r="K27" s="407"/>
      <c r="L27" s="408">
        <v>1</v>
      </c>
      <c r="M27" s="409"/>
      <c r="N27" s="409"/>
      <c r="O27" s="409"/>
      <c r="P27" s="410"/>
      <c r="Q27" s="408">
        <v>3200</v>
      </c>
      <c r="R27" s="409"/>
      <c r="S27" s="409"/>
      <c r="T27" s="409"/>
      <c r="U27" s="409"/>
      <c r="V27" s="410"/>
      <c r="W27" s="399"/>
      <c r="X27" s="400"/>
      <c r="Y27" s="401"/>
      <c r="Z27" s="405" t="s">
        <v>273</v>
      </c>
      <c r="AA27" s="406"/>
      <c r="AB27" s="406"/>
      <c r="AC27" s="406"/>
      <c r="AD27" s="406"/>
      <c r="AE27" s="406"/>
      <c r="AF27" s="406"/>
      <c r="AG27" s="407"/>
      <c r="AH27" s="408" t="s">
        <v>207</v>
      </c>
      <c r="AI27" s="409"/>
      <c r="AJ27" s="409"/>
      <c r="AK27" s="409"/>
      <c r="AL27" s="410"/>
      <c r="AM27" s="408" t="s">
        <v>207</v>
      </c>
      <c r="AN27" s="409"/>
      <c r="AO27" s="409"/>
      <c r="AP27" s="409"/>
      <c r="AQ27" s="409"/>
      <c r="AR27" s="410"/>
      <c r="AS27" s="408" t="s">
        <v>207</v>
      </c>
      <c r="AT27" s="409"/>
      <c r="AU27" s="409"/>
      <c r="AV27" s="409"/>
      <c r="AW27" s="409"/>
      <c r="AX27" s="411"/>
      <c r="AY27" s="498" t="s">
        <v>276</v>
      </c>
      <c r="AZ27" s="499"/>
      <c r="BA27" s="499"/>
      <c r="BB27" s="499"/>
      <c r="BC27" s="499"/>
      <c r="BD27" s="499"/>
      <c r="BE27" s="499"/>
      <c r="BF27" s="499"/>
      <c r="BG27" s="499"/>
      <c r="BH27" s="499"/>
      <c r="BI27" s="499"/>
      <c r="BJ27" s="499"/>
      <c r="BK27" s="499"/>
      <c r="BL27" s="499"/>
      <c r="BM27" s="500"/>
      <c r="BN27" s="370">
        <v>388154</v>
      </c>
      <c r="BO27" s="371"/>
      <c r="BP27" s="371"/>
      <c r="BQ27" s="371"/>
      <c r="BR27" s="371"/>
      <c r="BS27" s="371"/>
      <c r="BT27" s="371"/>
      <c r="BU27" s="372"/>
      <c r="BV27" s="370">
        <v>388142</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277</v>
      </c>
      <c r="F28" s="406"/>
      <c r="G28" s="406"/>
      <c r="H28" s="406"/>
      <c r="I28" s="406"/>
      <c r="J28" s="406"/>
      <c r="K28" s="407"/>
      <c r="L28" s="408">
        <v>1</v>
      </c>
      <c r="M28" s="409"/>
      <c r="N28" s="409"/>
      <c r="O28" s="409"/>
      <c r="P28" s="410"/>
      <c r="Q28" s="408">
        <v>2500</v>
      </c>
      <c r="R28" s="409"/>
      <c r="S28" s="409"/>
      <c r="T28" s="409"/>
      <c r="U28" s="409"/>
      <c r="V28" s="410"/>
      <c r="W28" s="399"/>
      <c r="X28" s="400"/>
      <c r="Y28" s="401"/>
      <c r="Z28" s="405" t="s">
        <v>35</v>
      </c>
      <c r="AA28" s="406"/>
      <c r="AB28" s="406"/>
      <c r="AC28" s="406"/>
      <c r="AD28" s="406"/>
      <c r="AE28" s="406"/>
      <c r="AF28" s="406"/>
      <c r="AG28" s="407"/>
      <c r="AH28" s="408" t="s">
        <v>207</v>
      </c>
      <c r="AI28" s="409"/>
      <c r="AJ28" s="409"/>
      <c r="AK28" s="409"/>
      <c r="AL28" s="410"/>
      <c r="AM28" s="408" t="s">
        <v>207</v>
      </c>
      <c r="AN28" s="409"/>
      <c r="AO28" s="409"/>
      <c r="AP28" s="409"/>
      <c r="AQ28" s="409"/>
      <c r="AR28" s="410"/>
      <c r="AS28" s="408" t="s">
        <v>207</v>
      </c>
      <c r="AT28" s="409"/>
      <c r="AU28" s="409"/>
      <c r="AV28" s="409"/>
      <c r="AW28" s="409"/>
      <c r="AX28" s="411"/>
      <c r="AY28" s="358" t="s">
        <v>278</v>
      </c>
      <c r="AZ28" s="359"/>
      <c r="BA28" s="359"/>
      <c r="BB28" s="360"/>
      <c r="BC28" s="412" t="s">
        <v>101</v>
      </c>
      <c r="BD28" s="413"/>
      <c r="BE28" s="413"/>
      <c r="BF28" s="413"/>
      <c r="BG28" s="413"/>
      <c r="BH28" s="413"/>
      <c r="BI28" s="413"/>
      <c r="BJ28" s="413"/>
      <c r="BK28" s="413"/>
      <c r="BL28" s="413"/>
      <c r="BM28" s="414"/>
      <c r="BN28" s="373">
        <v>1673406</v>
      </c>
      <c r="BO28" s="374"/>
      <c r="BP28" s="374"/>
      <c r="BQ28" s="374"/>
      <c r="BR28" s="374"/>
      <c r="BS28" s="374"/>
      <c r="BT28" s="374"/>
      <c r="BU28" s="375"/>
      <c r="BV28" s="373">
        <v>1590325</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281</v>
      </c>
      <c r="F29" s="406"/>
      <c r="G29" s="406"/>
      <c r="H29" s="406"/>
      <c r="I29" s="406"/>
      <c r="J29" s="406"/>
      <c r="K29" s="407"/>
      <c r="L29" s="408">
        <v>11</v>
      </c>
      <c r="M29" s="409"/>
      <c r="N29" s="409"/>
      <c r="O29" s="409"/>
      <c r="P29" s="410"/>
      <c r="Q29" s="408">
        <v>2300</v>
      </c>
      <c r="R29" s="409"/>
      <c r="S29" s="409"/>
      <c r="T29" s="409"/>
      <c r="U29" s="409"/>
      <c r="V29" s="410"/>
      <c r="W29" s="402"/>
      <c r="X29" s="403"/>
      <c r="Y29" s="404"/>
      <c r="Z29" s="405" t="s">
        <v>283</v>
      </c>
      <c r="AA29" s="406"/>
      <c r="AB29" s="406"/>
      <c r="AC29" s="406"/>
      <c r="AD29" s="406"/>
      <c r="AE29" s="406"/>
      <c r="AF29" s="406"/>
      <c r="AG29" s="407"/>
      <c r="AH29" s="408">
        <v>197</v>
      </c>
      <c r="AI29" s="409"/>
      <c r="AJ29" s="409"/>
      <c r="AK29" s="409"/>
      <c r="AL29" s="410"/>
      <c r="AM29" s="408">
        <v>581347</v>
      </c>
      <c r="AN29" s="409"/>
      <c r="AO29" s="409"/>
      <c r="AP29" s="409"/>
      <c r="AQ29" s="409"/>
      <c r="AR29" s="410"/>
      <c r="AS29" s="408">
        <v>2951</v>
      </c>
      <c r="AT29" s="409"/>
      <c r="AU29" s="409"/>
      <c r="AV29" s="409"/>
      <c r="AW29" s="409"/>
      <c r="AX29" s="411"/>
      <c r="AY29" s="361"/>
      <c r="AZ29" s="362"/>
      <c r="BA29" s="362"/>
      <c r="BB29" s="363"/>
      <c r="BC29" s="495" t="s">
        <v>167</v>
      </c>
      <c r="BD29" s="496"/>
      <c r="BE29" s="496"/>
      <c r="BF29" s="496"/>
      <c r="BG29" s="496"/>
      <c r="BH29" s="496"/>
      <c r="BI29" s="496"/>
      <c r="BJ29" s="496"/>
      <c r="BK29" s="496"/>
      <c r="BL29" s="496"/>
      <c r="BM29" s="497"/>
      <c r="BN29" s="367">
        <v>200169</v>
      </c>
      <c r="BO29" s="368"/>
      <c r="BP29" s="368"/>
      <c r="BQ29" s="368"/>
      <c r="BR29" s="368"/>
      <c r="BS29" s="368"/>
      <c r="BT29" s="368"/>
      <c r="BU29" s="369"/>
      <c r="BV29" s="367">
        <v>100159</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284</v>
      </c>
      <c r="X30" s="481"/>
      <c r="Y30" s="481"/>
      <c r="Z30" s="481"/>
      <c r="AA30" s="481"/>
      <c r="AB30" s="481"/>
      <c r="AC30" s="481"/>
      <c r="AD30" s="481"/>
      <c r="AE30" s="481"/>
      <c r="AF30" s="481"/>
      <c r="AG30" s="482"/>
      <c r="AH30" s="483">
        <v>93.8</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75</v>
      </c>
      <c r="BD30" s="487"/>
      <c r="BE30" s="487"/>
      <c r="BF30" s="487"/>
      <c r="BG30" s="487"/>
      <c r="BH30" s="487"/>
      <c r="BI30" s="487"/>
      <c r="BJ30" s="487"/>
      <c r="BK30" s="487"/>
      <c r="BL30" s="487"/>
      <c r="BM30" s="488"/>
      <c r="BN30" s="370">
        <v>1759796</v>
      </c>
      <c r="BO30" s="371"/>
      <c r="BP30" s="371"/>
      <c r="BQ30" s="371"/>
      <c r="BR30" s="371"/>
      <c r="BS30" s="371"/>
      <c r="BT30" s="371"/>
      <c r="BU30" s="372"/>
      <c r="BV30" s="370">
        <v>1704581</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191</v>
      </c>
      <c r="D32" s="489"/>
      <c r="E32" s="489"/>
      <c r="F32" s="489"/>
      <c r="G32" s="489"/>
      <c r="H32" s="489"/>
      <c r="I32" s="489"/>
      <c r="J32" s="489"/>
      <c r="K32" s="489"/>
      <c r="L32" s="489"/>
      <c r="M32" s="489"/>
      <c r="N32" s="489"/>
      <c r="O32" s="489"/>
      <c r="P32" s="489"/>
      <c r="Q32" s="489"/>
      <c r="R32" s="489"/>
      <c r="S32" s="489"/>
      <c r="U32" s="473" t="s">
        <v>92</v>
      </c>
      <c r="V32" s="473"/>
      <c r="W32" s="473"/>
      <c r="X32" s="473"/>
      <c r="Y32" s="473"/>
      <c r="Z32" s="473"/>
      <c r="AA32" s="473"/>
      <c r="AB32" s="473"/>
      <c r="AC32" s="473"/>
      <c r="AD32" s="473"/>
      <c r="AE32" s="473"/>
      <c r="AF32" s="473"/>
      <c r="AG32" s="473"/>
      <c r="AH32" s="473"/>
      <c r="AI32" s="473"/>
      <c r="AJ32" s="473"/>
      <c r="AK32" s="473"/>
      <c r="AM32" s="473" t="s">
        <v>286</v>
      </c>
      <c r="AN32" s="473"/>
      <c r="AO32" s="473"/>
      <c r="AP32" s="473"/>
      <c r="AQ32" s="473"/>
      <c r="AR32" s="473"/>
      <c r="AS32" s="473"/>
      <c r="AT32" s="473"/>
      <c r="AU32" s="473"/>
      <c r="AV32" s="473"/>
      <c r="AW32" s="473"/>
      <c r="AX32" s="473"/>
      <c r="AY32" s="473"/>
      <c r="AZ32" s="473"/>
      <c r="BA32" s="473"/>
      <c r="BB32" s="473"/>
      <c r="BC32" s="473"/>
      <c r="BE32" s="473" t="s">
        <v>287</v>
      </c>
      <c r="BF32" s="473"/>
      <c r="BG32" s="473"/>
      <c r="BH32" s="473"/>
      <c r="BI32" s="473"/>
      <c r="BJ32" s="473"/>
      <c r="BK32" s="473"/>
      <c r="BL32" s="473"/>
      <c r="BM32" s="473"/>
      <c r="BN32" s="473"/>
      <c r="BO32" s="473"/>
      <c r="BP32" s="473"/>
      <c r="BQ32" s="473"/>
      <c r="BR32" s="473"/>
      <c r="BS32" s="473"/>
      <c r="BT32" s="473"/>
      <c r="BU32" s="473"/>
      <c r="BW32" s="473" t="s">
        <v>288</v>
      </c>
      <c r="BX32" s="473"/>
      <c r="BY32" s="473"/>
      <c r="BZ32" s="473"/>
      <c r="CA32" s="473"/>
      <c r="CB32" s="473"/>
      <c r="CC32" s="473"/>
      <c r="CD32" s="473"/>
      <c r="CE32" s="473"/>
      <c r="CF32" s="473"/>
      <c r="CG32" s="473"/>
      <c r="CH32" s="473"/>
      <c r="CI32" s="473"/>
      <c r="CJ32" s="473"/>
      <c r="CK32" s="473"/>
      <c r="CL32" s="473"/>
      <c r="CM32" s="473"/>
      <c r="CO32" s="473" t="s">
        <v>170</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123</v>
      </c>
      <c r="D33" s="452"/>
      <c r="E33" s="432" t="s">
        <v>290</v>
      </c>
      <c r="F33" s="432"/>
      <c r="G33" s="432"/>
      <c r="H33" s="432"/>
      <c r="I33" s="432"/>
      <c r="J33" s="432"/>
      <c r="K33" s="432"/>
      <c r="L33" s="432"/>
      <c r="M33" s="432"/>
      <c r="N33" s="432"/>
      <c r="O33" s="432"/>
      <c r="P33" s="432"/>
      <c r="Q33" s="432"/>
      <c r="R33" s="432"/>
      <c r="S33" s="432"/>
      <c r="T33" s="12"/>
      <c r="U33" s="452" t="s">
        <v>123</v>
      </c>
      <c r="V33" s="452"/>
      <c r="W33" s="432" t="s">
        <v>290</v>
      </c>
      <c r="X33" s="432"/>
      <c r="Y33" s="432"/>
      <c r="Z33" s="432"/>
      <c r="AA33" s="432"/>
      <c r="AB33" s="432"/>
      <c r="AC33" s="432"/>
      <c r="AD33" s="432"/>
      <c r="AE33" s="432"/>
      <c r="AF33" s="432"/>
      <c r="AG33" s="432"/>
      <c r="AH33" s="432"/>
      <c r="AI33" s="432"/>
      <c r="AJ33" s="432"/>
      <c r="AK33" s="432"/>
      <c r="AL33" s="12"/>
      <c r="AM33" s="452" t="s">
        <v>123</v>
      </c>
      <c r="AN33" s="452"/>
      <c r="AO33" s="432" t="s">
        <v>290</v>
      </c>
      <c r="AP33" s="432"/>
      <c r="AQ33" s="432"/>
      <c r="AR33" s="432"/>
      <c r="AS33" s="432"/>
      <c r="AT33" s="432"/>
      <c r="AU33" s="432"/>
      <c r="AV33" s="432"/>
      <c r="AW33" s="432"/>
      <c r="AX33" s="432"/>
      <c r="AY33" s="432"/>
      <c r="AZ33" s="432"/>
      <c r="BA33" s="432"/>
      <c r="BB33" s="432"/>
      <c r="BC33" s="432"/>
      <c r="BD33" s="8"/>
      <c r="BE33" s="432" t="s">
        <v>291</v>
      </c>
      <c r="BF33" s="432"/>
      <c r="BG33" s="432" t="s">
        <v>172</v>
      </c>
      <c r="BH33" s="432"/>
      <c r="BI33" s="432"/>
      <c r="BJ33" s="432"/>
      <c r="BK33" s="432"/>
      <c r="BL33" s="432"/>
      <c r="BM33" s="432"/>
      <c r="BN33" s="432"/>
      <c r="BO33" s="432"/>
      <c r="BP33" s="432"/>
      <c r="BQ33" s="432"/>
      <c r="BR33" s="432"/>
      <c r="BS33" s="432"/>
      <c r="BT33" s="432"/>
      <c r="BU33" s="432"/>
      <c r="BV33" s="8"/>
      <c r="BW33" s="452" t="s">
        <v>291</v>
      </c>
      <c r="BX33" s="452"/>
      <c r="BY33" s="432" t="s">
        <v>109</v>
      </c>
      <c r="BZ33" s="432"/>
      <c r="CA33" s="432"/>
      <c r="CB33" s="432"/>
      <c r="CC33" s="432"/>
      <c r="CD33" s="432"/>
      <c r="CE33" s="432"/>
      <c r="CF33" s="432"/>
      <c r="CG33" s="432"/>
      <c r="CH33" s="432"/>
      <c r="CI33" s="432"/>
      <c r="CJ33" s="432"/>
      <c r="CK33" s="432"/>
      <c r="CL33" s="432"/>
      <c r="CM33" s="432"/>
      <c r="CN33" s="12"/>
      <c r="CO33" s="452" t="s">
        <v>123</v>
      </c>
      <c r="CP33" s="452"/>
      <c r="CQ33" s="432" t="s">
        <v>293</v>
      </c>
      <c r="CR33" s="432"/>
      <c r="CS33" s="432"/>
      <c r="CT33" s="432"/>
      <c r="CU33" s="432"/>
      <c r="CV33" s="432"/>
      <c r="CW33" s="432"/>
      <c r="CX33" s="432"/>
      <c r="CY33" s="432"/>
      <c r="CZ33" s="432"/>
      <c r="DA33" s="432"/>
      <c r="DB33" s="432"/>
      <c r="DC33" s="432"/>
      <c r="DD33" s="432"/>
      <c r="DE33" s="432"/>
      <c r="DF33" s="12"/>
      <c r="DG33" s="472" t="s">
        <v>85</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5</v>
      </c>
      <c r="V34" s="470"/>
      <c r="W34" s="469" t="str">
        <f>IF('各会計、関係団体の財政状況及び健全化判断比率'!B28="","",'各会計、関係団体の財政状況及び健全化判断比率'!B28)</f>
        <v>国民健康保険事業特別会計（事業勘定）</v>
      </c>
      <c r="X34" s="469"/>
      <c r="Y34" s="469"/>
      <c r="Z34" s="469"/>
      <c r="AA34" s="469"/>
      <c r="AB34" s="469"/>
      <c r="AC34" s="469"/>
      <c r="AD34" s="469"/>
      <c r="AE34" s="469"/>
      <c r="AF34" s="469"/>
      <c r="AG34" s="469"/>
      <c r="AH34" s="469"/>
      <c r="AI34" s="469"/>
      <c r="AJ34" s="469"/>
      <c r="AK34" s="469"/>
      <c r="AL34" s="2"/>
      <c r="AM34" s="470">
        <f>IF(AO34="","",MAX(C34:D43,U34:V43)+1)</f>
        <v>10</v>
      </c>
      <c r="AN34" s="470"/>
      <c r="AO34" s="469" t="str">
        <f>IF('各会計、関係団体の財政状況及び健全化判断比率'!B33="","",'各会計、関係団体の財政状況及び健全化判断比率'!B33)</f>
        <v>国保京丹波町病院事業会計</v>
      </c>
      <c r="AP34" s="469"/>
      <c r="AQ34" s="469"/>
      <c r="AR34" s="469"/>
      <c r="AS34" s="469"/>
      <c r="AT34" s="469"/>
      <c r="AU34" s="469"/>
      <c r="AV34" s="469"/>
      <c r="AW34" s="469"/>
      <c r="AX34" s="469"/>
      <c r="AY34" s="469"/>
      <c r="AZ34" s="469"/>
      <c r="BA34" s="469"/>
      <c r="BB34" s="469"/>
      <c r="BC34" s="469"/>
      <c r="BD34" s="2"/>
      <c r="BE34" s="470">
        <f>IF(BG34="","",MAX(C34:D43,U34:V43,AM34:AN43)+1)</f>
        <v>12</v>
      </c>
      <c r="BF34" s="470"/>
      <c r="BG34" s="469" t="str">
        <f>IF('各会計、関係団体の財政状況及び健全化判断比率'!B35="","",'各会計、関係団体の財政状況及び健全化判断比率'!B35)</f>
        <v>下水道事業特別会計</v>
      </c>
      <c r="BH34" s="469"/>
      <c r="BI34" s="469"/>
      <c r="BJ34" s="469"/>
      <c r="BK34" s="469"/>
      <c r="BL34" s="469"/>
      <c r="BM34" s="469"/>
      <c r="BN34" s="469"/>
      <c r="BO34" s="469"/>
      <c r="BP34" s="469"/>
      <c r="BQ34" s="469"/>
      <c r="BR34" s="469"/>
      <c r="BS34" s="469"/>
      <c r="BT34" s="469"/>
      <c r="BU34" s="469"/>
      <c r="BV34" s="2"/>
      <c r="BW34" s="470">
        <f>IF(BY34="","",MAX(C34:D43,U34:V43,AM34:AN43,BE34:BF43)+1)</f>
        <v>13</v>
      </c>
      <c r="BX34" s="470"/>
      <c r="BY34" s="469" t="str">
        <f>IF('各会計、関係団体の財政状況及び健全化判断比率'!B68="","",'各会計、関係団体の財政状況及び健全化判断比率'!B68)</f>
        <v>国民健康保険南丹病院組合(病院事業会計)</v>
      </c>
      <c r="BZ34" s="469"/>
      <c r="CA34" s="469"/>
      <c r="CB34" s="469"/>
      <c r="CC34" s="469"/>
      <c r="CD34" s="469"/>
      <c r="CE34" s="469"/>
      <c r="CF34" s="469"/>
      <c r="CG34" s="469"/>
      <c r="CH34" s="469"/>
      <c r="CI34" s="469"/>
      <c r="CJ34" s="469"/>
      <c r="CK34" s="469"/>
      <c r="CL34" s="469"/>
      <c r="CM34" s="469"/>
      <c r="CN34" s="2"/>
      <c r="CO34" s="470">
        <f>IF(CQ34="","",MAX(C34:D43,U34:V43,AM34:AN43,BE34:BF43,BW34:BX43)+1)</f>
        <v>23</v>
      </c>
      <c r="CP34" s="470"/>
      <c r="CQ34" s="469" t="str">
        <f>IF('各会計、関係団体の財政状況及び健全化判断比率'!BS7="","",'各会計、関係団体の財政状況及び健全化判断比率'!BS7)</f>
        <v>丹波地域開発</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土地取得特別会計</v>
      </c>
      <c r="F35" s="469"/>
      <c r="G35" s="469"/>
      <c r="H35" s="469"/>
      <c r="I35" s="469"/>
      <c r="J35" s="469"/>
      <c r="K35" s="469"/>
      <c r="L35" s="469"/>
      <c r="M35" s="469"/>
      <c r="N35" s="469"/>
      <c r="O35" s="469"/>
      <c r="P35" s="469"/>
      <c r="Q35" s="469"/>
      <c r="R35" s="469"/>
      <c r="S35" s="469"/>
      <c r="T35" s="2"/>
      <c r="U35" s="470">
        <f t="shared" ref="U35:U43" si="1">IF(W35="","",U34+1)</f>
        <v>6</v>
      </c>
      <c r="V35" s="470"/>
      <c r="W35" s="469" t="str">
        <f>IF('各会計、関係団体の財政状況及び健全化判断比率'!B29="","",'各会計、関係団体の財政状況及び健全化判断比率'!B29)</f>
        <v>後期高齢者医療特別会計</v>
      </c>
      <c r="X35" s="469"/>
      <c r="Y35" s="469"/>
      <c r="Z35" s="469"/>
      <c r="AA35" s="469"/>
      <c r="AB35" s="469"/>
      <c r="AC35" s="469"/>
      <c r="AD35" s="469"/>
      <c r="AE35" s="469"/>
      <c r="AF35" s="469"/>
      <c r="AG35" s="469"/>
      <c r="AH35" s="469"/>
      <c r="AI35" s="469"/>
      <c r="AJ35" s="469"/>
      <c r="AK35" s="469"/>
      <c r="AL35" s="2"/>
      <c r="AM35" s="470">
        <f t="shared" ref="AM35:AM43" si="2">IF(AO35="","",AM34+1)</f>
        <v>11</v>
      </c>
      <c r="AN35" s="470"/>
      <c r="AO35" s="469" t="str">
        <f>IF('各会計、関係団体の財政状況及び健全化判断比率'!B34="","",'各会計、関係団体の財政状況及び健全化判断比率'!B34)</f>
        <v>京丹波町水道事業会計</v>
      </c>
      <c r="AP35" s="469"/>
      <c r="AQ35" s="469"/>
      <c r="AR35" s="469"/>
      <c r="AS35" s="469"/>
      <c r="AT35" s="469"/>
      <c r="AU35" s="469"/>
      <c r="AV35" s="469"/>
      <c r="AW35" s="469"/>
      <c r="AX35" s="469"/>
      <c r="AY35" s="469"/>
      <c r="AZ35" s="469"/>
      <c r="BA35" s="469"/>
      <c r="BB35" s="469"/>
      <c r="BC35" s="469"/>
      <c r="BD35" s="2"/>
      <c r="BE35" s="470" t="str">
        <f t="shared" ref="BE35:BE43" si="3">IF(BG35="","",BE34+1)</f>
        <v/>
      </c>
      <c r="BF35" s="470"/>
      <c r="BG35" s="469"/>
      <c r="BH35" s="469"/>
      <c r="BI35" s="469"/>
      <c r="BJ35" s="469"/>
      <c r="BK35" s="469"/>
      <c r="BL35" s="469"/>
      <c r="BM35" s="469"/>
      <c r="BN35" s="469"/>
      <c r="BO35" s="469"/>
      <c r="BP35" s="469"/>
      <c r="BQ35" s="469"/>
      <c r="BR35" s="469"/>
      <c r="BS35" s="469"/>
      <c r="BT35" s="469"/>
      <c r="BU35" s="469"/>
      <c r="BV35" s="2"/>
      <c r="BW35" s="470">
        <f t="shared" ref="BW35:BW43" si="4">IF(BY35="","",BW34+1)</f>
        <v>14</v>
      </c>
      <c r="BX35" s="470"/>
      <c r="BY35" s="469" t="str">
        <f>IF('各会計、関係団体の財政状況及び健全化判断比率'!B69="","",'各会計、関係団体の財政状況及び健全化判断比率'!B69)</f>
        <v>船井郡衛生管理組合(一般会計)</v>
      </c>
      <c r="BZ35" s="469"/>
      <c r="CA35" s="469"/>
      <c r="CB35" s="469"/>
      <c r="CC35" s="469"/>
      <c r="CD35" s="469"/>
      <c r="CE35" s="469"/>
      <c r="CF35" s="469"/>
      <c r="CG35" s="469"/>
      <c r="CH35" s="469"/>
      <c r="CI35" s="469"/>
      <c r="CJ35" s="469"/>
      <c r="CK35" s="469"/>
      <c r="CL35" s="469"/>
      <c r="CM35" s="469"/>
      <c r="CN35" s="2"/>
      <c r="CO35" s="470">
        <f t="shared" ref="CO35:CO43" si="5">IF(CQ35="","",CO34+1)</f>
        <v>24</v>
      </c>
      <c r="CP35" s="470"/>
      <c r="CQ35" s="469" t="str">
        <f>IF('各会計、関係団体の財政状況及び健全化判断比率'!BS8="","",'各会計、関係団体の財政状況及び健全化判断比率'!BS8)</f>
        <v>グランベール京都ゴルフ倶楽部</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育英資金給付事業特別会計</v>
      </c>
      <c r="F36" s="469"/>
      <c r="G36" s="469"/>
      <c r="H36" s="469"/>
      <c r="I36" s="469"/>
      <c r="J36" s="469"/>
      <c r="K36" s="469"/>
      <c r="L36" s="469"/>
      <c r="M36" s="469"/>
      <c r="N36" s="469"/>
      <c r="O36" s="469"/>
      <c r="P36" s="469"/>
      <c r="Q36" s="469"/>
      <c r="R36" s="469"/>
      <c r="S36" s="469"/>
      <c r="T36" s="2"/>
      <c r="U36" s="470">
        <f t="shared" si="1"/>
        <v>7</v>
      </c>
      <c r="V36" s="470"/>
      <c r="W36" s="469" t="str">
        <f>IF('各会計、関係団体の財政状況及び健全化判断比率'!B30="","",'各会計、関係団体の財政状況及び健全化判断比率'!B30)</f>
        <v>介護保険事業特別会計（事業勘定）</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15</v>
      </c>
      <c r="BX36" s="470"/>
      <c r="BY36" s="469" t="str">
        <f>IF('各会計、関係団体の財政状況及び健全化判断比率'!B70="","",'各会計、関係団体の財政状況及び健全化判断比率'!B70)</f>
        <v>京都府市町村職員退職手当組合（一般会計）</v>
      </c>
      <c r="BZ36" s="469"/>
      <c r="CA36" s="469"/>
      <c r="CB36" s="469"/>
      <c r="CC36" s="469"/>
      <c r="CD36" s="469"/>
      <c r="CE36" s="469"/>
      <c r="CF36" s="469"/>
      <c r="CG36" s="469"/>
      <c r="CH36" s="469"/>
      <c r="CI36" s="469"/>
      <c r="CJ36" s="469"/>
      <c r="CK36" s="469"/>
      <c r="CL36" s="469"/>
      <c r="CM36" s="469"/>
      <c r="CN36" s="2"/>
      <c r="CO36" s="470">
        <f t="shared" si="5"/>
        <v>25</v>
      </c>
      <c r="CP36" s="470"/>
      <c r="CQ36" s="469" t="str">
        <f>IF('各会計、関係団体の財政状況及び健全化判断比率'!BS9="","",'各会計、関係団体の財政状況及び健全化判断比率'!BS9)</f>
        <v>グリーンランドみずほ</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f t="shared" si="0"/>
        <v>4</v>
      </c>
      <c r="D37" s="470"/>
      <c r="E37" s="469" t="str">
        <f>IF('各会計、関係団体の財政状況及び健全化判断比率'!B10="","",'各会計、関係団体の財政状況及び健全化判断比率'!B10)</f>
        <v>町営バス運行事業特別会計</v>
      </c>
      <c r="F37" s="469"/>
      <c r="G37" s="469"/>
      <c r="H37" s="469"/>
      <c r="I37" s="469"/>
      <c r="J37" s="469"/>
      <c r="K37" s="469"/>
      <c r="L37" s="469"/>
      <c r="M37" s="469"/>
      <c r="N37" s="469"/>
      <c r="O37" s="469"/>
      <c r="P37" s="469"/>
      <c r="Q37" s="469"/>
      <c r="R37" s="469"/>
      <c r="S37" s="469"/>
      <c r="T37" s="2"/>
      <c r="U37" s="470">
        <f t="shared" si="1"/>
        <v>8</v>
      </c>
      <c r="V37" s="470"/>
      <c r="W37" s="469" t="str">
        <f>IF('各会計、関係団体の財政状況及び健全化判断比率'!B31="","",'各会計、関係団体の財政状況及び健全化判断比率'!B31)</f>
        <v>介護保険事業特別会計（サービス勘定）</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16</v>
      </c>
      <c r="BX37" s="470"/>
      <c r="BY37" s="469" t="str">
        <f>IF('各会計、関係団体の財政状況及び健全化判断比率'!B71="","",'各会計、関係団体の財政状況及び健全化判断比率'!B71)</f>
        <v>京都府市町村議会議員公務災害補償等組合(一般会計)</v>
      </c>
      <c r="BZ37" s="469"/>
      <c r="CA37" s="469"/>
      <c r="CB37" s="469"/>
      <c r="CC37" s="469"/>
      <c r="CD37" s="469"/>
      <c r="CE37" s="469"/>
      <c r="CF37" s="469"/>
      <c r="CG37" s="469"/>
      <c r="CH37" s="469"/>
      <c r="CI37" s="469"/>
      <c r="CJ37" s="469"/>
      <c r="CK37" s="469"/>
      <c r="CL37" s="469"/>
      <c r="CM37" s="469"/>
      <c r="CN37" s="2"/>
      <c r="CO37" s="470">
        <f t="shared" si="5"/>
        <v>26</v>
      </c>
      <c r="CP37" s="470"/>
      <c r="CQ37" s="469" t="str">
        <f>IF('各会計、関係団体の財政状況及び健全化判断比率'!BS10="","",'各会計、関係団体の財政状況及び健全化判断比率'!BS10)</f>
        <v>瑞穂農林</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f t="shared" si="1"/>
        <v>9</v>
      </c>
      <c r="V38" s="470"/>
      <c r="W38" s="469" t="str">
        <f>IF('各会計、関係団体の財政状況及び健全化判断比率'!B32="","",'各会計、関係団体の財政状況及び健全化判断比率'!B32)</f>
        <v>介護保険事業特別会計（老人保健施設サービス勘定）</v>
      </c>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17</v>
      </c>
      <c r="BX38" s="470"/>
      <c r="BY38" s="469" t="str">
        <f>IF('各会計、関係団体の財政状況及び健全化判断比率'!B72="","",'各会計、関係団体の財政状況及び健全化判断比率'!B72)</f>
        <v>京都中部広域消防組合(一般会計)</v>
      </c>
      <c r="BZ38" s="469"/>
      <c r="CA38" s="469"/>
      <c r="CB38" s="469"/>
      <c r="CC38" s="469"/>
      <c r="CD38" s="469"/>
      <c r="CE38" s="469"/>
      <c r="CF38" s="469"/>
      <c r="CG38" s="469"/>
      <c r="CH38" s="469"/>
      <c r="CI38" s="469"/>
      <c r="CJ38" s="469"/>
      <c r="CK38" s="469"/>
      <c r="CL38" s="469"/>
      <c r="CM38" s="469"/>
      <c r="CN38" s="2"/>
      <c r="CO38" s="470">
        <f t="shared" si="5"/>
        <v>27</v>
      </c>
      <c r="CP38" s="470"/>
      <c r="CQ38" s="469" t="str">
        <f>IF('各会計、関係団体の財政状況及び健全化判断比率'!BS11="","",'各会計、関係団体の財政状況及び健全化判断比率'!BS11)</f>
        <v>和知ふるさと振興センター</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18</v>
      </c>
      <c r="BX39" s="470"/>
      <c r="BY39" s="469" t="str">
        <f>IF('各会計、関係団体の財政状況及び健全化判断比率'!B73="","",'各会計、関係団体の財政状況及び健全化判断比率'!B73)</f>
        <v>京都府自治会館管理組合(一般会計)</v>
      </c>
      <c r="BZ39" s="469"/>
      <c r="CA39" s="469"/>
      <c r="CB39" s="469"/>
      <c r="CC39" s="469"/>
      <c r="CD39" s="469"/>
      <c r="CE39" s="469"/>
      <c r="CF39" s="469"/>
      <c r="CG39" s="469"/>
      <c r="CH39" s="469"/>
      <c r="CI39" s="469"/>
      <c r="CJ39" s="469"/>
      <c r="CK39" s="469"/>
      <c r="CL39" s="469"/>
      <c r="CM39" s="469"/>
      <c r="CN39" s="2"/>
      <c r="CO39" s="470">
        <f t="shared" si="5"/>
        <v>28</v>
      </c>
      <c r="CP39" s="470"/>
      <c r="CQ39" s="469" t="str">
        <f>IF('各会計、関係団体の財政状況及び健全化判断比率'!BS12="","",'各会計、関係団体の財政状況及び健全化判断比率'!BS12)</f>
        <v>京都府立丹波自然運動公園協力会</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19</v>
      </c>
      <c r="BX40" s="470"/>
      <c r="BY40" s="469" t="str">
        <f>IF('各会計、関係団体の財政状況及び健全化判断比率'!B74="","",'各会計、関係団体の財政状況及び健全化判断比率'!B74)</f>
        <v>京都府住宅新築資金等貸付事業管理組合（一般会計）</v>
      </c>
      <c r="BZ40" s="469"/>
      <c r="CA40" s="469"/>
      <c r="CB40" s="469"/>
      <c r="CC40" s="469"/>
      <c r="CD40" s="469"/>
      <c r="CE40" s="469"/>
      <c r="CF40" s="469"/>
      <c r="CG40" s="469"/>
      <c r="CH40" s="469"/>
      <c r="CI40" s="469"/>
      <c r="CJ40" s="469"/>
      <c r="CK40" s="469"/>
      <c r="CL40" s="469"/>
      <c r="CM40" s="469"/>
      <c r="CN40" s="2"/>
      <c r="CO40" s="470">
        <f t="shared" si="5"/>
        <v>29</v>
      </c>
      <c r="CP40" s="470"/>
      <c r="CQ40" s="469" t="str">
        <f>IF('各会計、関係団体の財政状況及び健全化判断比率'!BS13="","",'各会計、関係団体の財政状況及び健全化判断比率'!BS13)</f>
        <v>京丹波農業公社</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20</v>
      </c>
      <c r="BX41" s="470"/>
      <c r="BY41" s="469" t="str">
        <f>IF('各会計、関係団体の財政状況及び健全化判断比率'!B75="","",'各会計、関係団体の財政状況及び健全化判断比率'!B75)</f>
        <v>京都府住宅新築資金等貸付事業管理組合（特別会計）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21</v>
      </c>
      <c r="BX42" s="470"/>
      <c r="BY42" s="469" t="str">
        <f>IF('各会計、関係団体の財政状況及び健全化判断比率'!B76="","",'各会計、関係団体の財政状況及び健全化判断比率'!B76)</f>
        <v>京都府後期高齢者医療広域連合（一般会計）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22</v>
      </c>
      <c r="BX43" s="470"/>
      <c r="BY43" s="469" t="str">
        <f>IF('各会計、関係団体の財政状況及び健全化判断比率'!B77="","",'各会計、関係団体の財政状況及び健全化判断比率'!B77)</f>
        <v>京都府後期高齢者医療広域連合（後期高齢者医療特別会計）</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294</v>
      </c>
      <c r="E46" s="415" t="s">
        <v>295</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300</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302</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304</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204</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307</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309</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198</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U+jMqd+hQnQVce5EOccoJuRHbfzC7EtMvRIH/EzifbBT1YoAj8N8mdby3AT2+Z3fkrxbl+LvMZxo+DjCarTIIg==" saltValue="bQZyMZrIy9BGMGhocnPqs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130</v>
      </c>
      <c r="DI1" s="685"/>
      <c r="DJ1" s="685"/>
      <c r="DK1" s="685"/>
      <c r="DL1" s="685"/>
      <c r="DM1" s="685"/>
      <c r="DN1" s="686"/>
      <c r="DO1" s="1"/>
      <c r="DP1" s="684" t="s">
        <v>311</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314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114</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316</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317</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6</v>
      </c>
      <c r="C4" s="523"/>
      <c r="D4" s="523"/>
      <c r="E4" s="523"/>
      <c r="F4" s="523"/>
      <c r="G4" s="523"/>
      <c r="H4" s="523"/>
      <c r="I4" s="523"/>
      <c r="J4" s="523"/>
      <c r="K4" s="523"/>
      <c r="L4" s="523"/>
      <c r="M4" s="523"/>
      <c r="N4" s="523"/>
      <c r="O4" s="523"/>
      <c r="P4" s="523"/>
      <c r="Q4" s="565"/>
      <c r="R4" s="522" t="s">
        <v>322</v>
      </c>
      <c r="S4" s="523"/>
      <c r="T4" s="523"/>
      <c r="U4" s="523"/>
      <c r="V4" s="523"/>
      <c r="W4" s="523"/>
      <c r="X4" s="523"/>
      <c r="Y4" s="565"/>
      <c r="Z4" s="522" t="s">
        <v>324</v>
      </c>
      <c r="AA4" s="523"/>
      <c r="AB4" s="523"/>
      <c r="AC4" s="565"/>
      <c r="AD4" s="522" t="s">
        <v>263</v>
      </c>
      <c r="AE4" s="523"/>
      <c r="AF4" s="523"/>
      <c r="AG4" s="523"/>
      <c r="AH4" s="523"/>
      <c r="AI4" s="523"/>
      <c r="AJ4" s="523"/>
      <c r="AK4" s="565"/>
      <c r="AL4" s="522" t="s">
        <v>324</v>
      </c>
      <c r="AM4" s="523"/>
      <c r="AN4" s="523"/>
      <c r="AO4" s="565"/>
      <c r="AP4" s="687" t="s">
        <v>326</v>
      </c>
      <c r="AQ4" s="687"/>
      <c r="AR4" s="687"/>
      <c r="AS4" s="687"/>
      <c r="AT4" s="687"/>
      <c r="AU4" s="687"/>
      <c r="AV4" s="687"/>
      <c r="AW4" s="687"/>
      <c r="AX4" s="687"/>
      <c r="AY4" s="687"/>
      <c r="AZ4" s="687"/>
      <c r="BA4" s="687"/>
      <c r="BB4" s="687"/>
      <c r="BC4" s="687"/>
      <c r="BD4" s="687"/>
      <c r="BE4" s="687"/>
      <c r="BF4" s="687"/>
      <c r="BG4" s="687" t="s">
        <v>301</v>
      </c>
      <c r="BH4" s="687"/>
      <c r="BI4" s="687"/>
      <c r="BJ4" s="687"/>
      <c r="BK4" s="687"/>
      <c r="BL4" s="687"/>
      <c r="BM4" s="687"/>
      <c r="BN4" s="687"/>
      <c r="BO4" s="687" t="s">
        <v>324</v>
      </c>
      <c r="BP4" s="687"/>
      <c r="BQ4" s="687"/>
      <c r="BR4" s="687"/>
      <c r="BS4" s="687" t="s">
        <v>328</v>
      </c>
      <c r="BT4" s="687"/>
      <c r="BU4" s="687"/>
      <c r="BV4" s="687"/>
      <c r="BW4" s="687"/>
      <c r="BX4" s="687"/>
      <c r="BY4" s="687"/>
      <c r="BZ4" s="687"/>
      <c r="CA4" s="687"/>
      <c r="CB4" s="687"/>
      <c r="CD4" s="522" t="s">
        <v>201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321</v>
      </c>
      <c r="C5" s="652"/>
      <c r="D5" s="652"/>
      <c r="E5" s="652"/>
      <c r="F5" s="652"/>
      <c r="G5" s="652"/>
      <c r="H5" s="652"/>
      <c r="I5" s="652"/>
      <c r="J5" s="652"/>
      <c r="K5" s="652"/>
      <c r="L5" s="652"/>
      <c r="M5" s="652"/>
      <c r="N5" s="652"/>
      <c r="O5" s="652"/>
      <c r="P5" s="652"/>
      <c r="Q5" s="653"/>
      <c r="R5" s="648">
        <v>1754534</v>
      </c>
      <c r="S5" s="649"/>
      <c r="T5" s="649"/>
      <c r="U5" s="649"/>
      <c r="V5" s="649"/>
      <c r="W5" s="649"/>
      <c r="X5" s="649"/>
      <c r="Y5" s="671"/>
      <c r="Z5" s="682">
        <v>15.1</v>
      </c>
      <c r="AA5" s="682"/>
      <c r="AB5" s="682"/>
      <c r="AC5" s="682"/>
      <c r="AD5" s="683">
        <v>1754534</v>
      </c>
      <c r="AE5" s="683"/>
      <c r="AF5" s="683"/>
      <c r="AG5" s="683"/>
      <c r="AH5" s="683"/>
      <c r="AI5" s="683"/>
      <c r="AJ5" s="683"/>
      <c r="AK5" s="683"/>
      <c r="AL5" s="672">
        <v>25.3</v>
      </c>
      <c r="AM5" s="661"/>
      <c r="AN5" s="661"/>
      <c r="AO5" s="675"/>
      <c r="AP5" s="651" t="s">
        <v>329</v>
      </c>
      <c r="AQ5" s="652"/>
      <c r="AR5" s="652"/>
      <c r="AS5" s="652"/>
      <c r="AT5" s="652"/>
      <c r="AU5" s="652"/>
      <c r="AV5" s="652"/>
      <c r="AW5" s="652"/>
      <c r="AX5" s="652"/>
      <c r="AY5" s="652"/>
      <c r="AZ5" s="652"/>
      <c r="BA5" s="652"/>
      <c r="BB5" s="652"/>
      <c r="BC5" s="652"/>
      <c r="BD5" s="652"/>
      <c r="BE5" s="652"/>
      <c r="BF5" s="653"/>
      <c r="BG5" s="609">
        <v>1754534</v>
      </c>
      <c r="BH5" s="368"/>
      <c r="BI5" s="368"/>
      <c r="BJ5" s="368"/>
      <c r="BK5" s="368"/>
      <c r="BL5" s="368"/>
      <c r="BM5" s="368"/>
      <c r="BN5" s="622"/>
      <c r="BO5" s="642">
        <v>100</v>
      </c>
      <c r="BP5" s="642"/>
      <c r="BQ5" s="642"/>
      <c r="BR5" s="642"/>
      <c r="BS5" s="643">
        <v>91090</v>
      </c>
      <c r="BT5" s="643"/>
      <c r="BU5" s="643"/>
      <c r="BV5" s="643"/>
      <c r="BW5" s="643"/>
      <c r="BX5" s="643"/>
      <c r="BY5" s="643"/>
      <c r="BZ5" s="643"/>
      <c r="CA5" s="643"/>
      <c r="CB5" s="663"/>
      <c r="CD5" s="522" t="s">
        <v>326</v>
      </c>
      <c r="CE5" s="523"/>
      <c r="CF5" s="523"/>
      <c r="CG5" s="523"/>
      <c r="CH5" s="523"/>
      <c r="CI5" s="523"/>
      <c r="CJ5" s="523"/>
      <c r="CK5" s="523"/>
      <c r="CL5" s="523"/>
      <c r="CM5" s="523"/>
      <c r="CN5" s="523"/>
      <c r="CO5" s="523"/>
      <c r="CP5" s="523"/>
      <c r="CQ5" s="565"/>
      <c r="CR5" s="522" t="s">
        <v>331</v>
      </c>
      <c r="CS5" s="523"/>
      <c r="CT5" s="523"/>
      <c r="CU5" s="523"/>
      <c r="CV5" s="523"/>
      <c r="CW5" s="523"/>
      <c r="CX5" s="523"/>
      <c r="CY5" s="565"/>
      <c r="CZ5" s="522" t="s">
        <v>324</v>
      </c>
      <c r="DA5" s="523"/>
      <c r="DB5" s="523"/>
      <c r="DC5" s="565"/>
      <c r="DD5" s="522" t="s">
        <v>333</v>
      </c>
      <c r="DE5" s="523"/>
      <c r="DF5" s="523"/>
      <c r="DG5" s="523"/>
      <c r="DH5" s="523"/>
      <c r="DI5" s="523"/>
      <c r="DJ5" s="523"/>
      <c r="DK5" s="523"/>
      <c r="DL5" s="523"/>
      <c r="DM5" s="523"/>
      <c r="DN5" s="523"/>
      <c r="DO5" s="523"/>
      <c r="DP5" s="565"/>
      <c r="DQ5" s="522" t="s">
        <v>335</v>
      </c>
      <c r="DR5" s="523"/>
      <c r="DS5" s="523"/>
      <c r="DT5" s="523"/>
      <c r="DU5" s="523"/>
      <c r="DV5" s="523"/>
      <c r="DW5" s="523"/>
      <c r="DX5" s="523"/>
      <c r="DY5" s="523"/>
      <c r="DZ5" s="523"/>
      <c r="EA5" s="523"/>
      <c r="EB5" s="523"/>
      <c r="EC5" s="565"/>
    </row>
    <row r="6" spans="2:143" ht="11.25" customHeight="1" x14ac:dyDescent="0.2">
      <c r="B6" s="607" t="s">
        <v>312</v>
      </c>
      <c r="C6" s="415"/>
      <c r="D6" s="415"/>
      <c r="E6" s="415"/>
      <c r="F6" s="415"/>
      <c r="G6" s="415"/>
      <c r="H6" s="415"/>
      <c r="I6" s="415"/>
      <c r="J6" s="415"/>
      <c r="K6" s="415"/>
      <c r="L6" s="415"/>
      <c r="M6" s="415"/>
      <c r="N6" s="415"/>
      <c r="O6" s="415"/>
      <c r="P6" s="415"/>
      <c r="Q6" s="608"/>
      <c r="R6" s="609">
        <v>129344</v>
      </c>
      <c r="S6" s="368"/>
      <c r="T6" s="368"/>
      <c r="U6" s="368"/>
      <c r="V6" s="368"/>
      <c r="W6" s="368"/>
      <c r="X6" s="368"/>
      <c r="Y6" s="622"/>
      <c r="Z6" s="642">
        <v>1.1000000000000001</v>
      </c>
      <c r="AA6" s="642"/>
      <c r="AB6" s="642"/>
      <c r="AC6" s="642"/>
      <c r="AD6" s="643">
        <v>129344</v>
      </c>
      <c r="AE6" s="643"/>
      <c r="AF6" s="643"/>
      <c r="AG6" s="643"/>
      <c r="AH6" s="643"/>
      <c r="AI6" s="643"/>
      <c r="AJ6" s="643"/>
      <c r="AK6" s="643"/>
      <c r="AL6" s="612">
        <v>1.9</v>
      </c>
      <c r="AM6" s="356"/>
      <c r="AN6" s="356"/>
      <c r="AO6" s="644"/>
      <c r="AP6" s="607" t="s">
        <v>105</v>
      </c>
      <c r="AQ6" s="415"/>
      <c r="AR6" s="415"/>
      <c r="AS6" s="415"/>
      <c r="AT6" s="415"/>
      <c r="AU6" s="415"/>
      <c r="AV6" s="415"/>
      <c r="AW6" s="415"/>
      <c r="AX6" s="415"/>
      <c r="AY6" s="415"/>
      <c r="AZ6" s="415"/>
      <c r="BA6" s="415"/>
      <c r="BB6" s="415"/>
      <c r="BC6" s="415"/>
      <c r="BD6" s="415"/>
      <c r="BE6" s="415"/>
      <c r="BF6" s="608"/>
      <c r="BG6" s="609">
        <v>1754534</v>
      </c>
      <c r="BH6" s="368"/>
      <c r="BI6" s="368"/>
      <c r="BJ6" s="368"/>
      <c r="BK6" s="368"/>
      <c r="BL6" s="368"/>
      <c r="BM6" s="368"/>
      <c r="BN6" s="622"/>
      <c r="BO6" s="642">
        <v>100</v>
      </c>
      <c r="BP6" s="642"/>
      <c r="BQ6" s="642"/>
      <c r="BR6" s="642"/>
      <c r="BS6" s="643">
        <v>91090</v>
      </c>
      <c r="BT6" s="643"/>
      <c r="BU6" s="643"/>
      <c r="BV6" s="643"/>
      <c r="BW6" s="643"/>
      <c r="BX6" s="643"/>
      <c r="BY6" s="643"/>
      <c r="BZ6" s="643"/>
      <c r="CA6" s="643"/>
      <c r="CB6" s="663"/>
      <c r="CD6" s="651" t="s">
        <v>336</v>
      </c>
      <c r="CE6" s="652"/>
      <c r="CF6" s="652"/>
      <c r="CG6" s="652"/>
      <c r="CH6" s="652"/>
      <c r="CI6" s="652"/>
      <c r="CJ6" s="652"/>
      <c r="CK6" s="652"/>
      <c r="CL6" s="652"/>
      <c r="CM6" s="652"/>
      <c r="CN6" s="652"/>
      <c r="CO6" s="652"/>
      <c r="CP6" s="652"/>
      <c r="CQ6" s="653"/>
      <c r="CR6" s="609">
        <v>93732</v>
      </c>
      <c r="CS6" s="368"/>
      <c r="CT6" s="368"/>
      <c r="CU6" s="368"/>
      <c r="CV6" s="368"/>
      <c r="CW6" s="368"/>
      <c r="CX6" s="368"/>
      <c r="CY6" s="622"/>
      <c r="CZ6" s="672">
        <v>0.8</v>
      </c>
      <c r="DA6" s="661"/>
      <c r="DB6" s="661"/>
      <c r="DC6" s="673"/>
      <c r="DD6" s="615" t="s">
        <v>207</v>
      </c>
      <c r="DE6" s="368"/>
      <c r="DF6" s="368"/>
      <c r="DG6" s="368"/>
      <c r="DH6" s="368"/>
      <c r="DI6" s="368"/>
      <c r="DJ6" s="368"/>
      <c r="DK6" s="368"/>
      <c r="DL6" s="368"/>
      <c r="DM6" s="368"/>
      <c r="DN6" s="368"/>
      <c r="DO6" s="368"/>
      <c r="DP6" s="622"/>
      <c r="DQ6" s="615">
        <v>93732</v>
      </c>
      <c r="DR6" s="368"/>
      <c r="DS6" s="368"/>
      <c r="DT6" s="368"/>
      <c r="DU6" s="368"/>
      <c r="DV6" s="368"/>
      <c r="DW6" s="368"/>
      <c r="DX6" s="368"/>
      <c r="DY6" s="368"/>
      <c r="DZ6" s="368"/>
      <c r="EA6" s="368"/>
      <c r="EB6" s="368"/>
      <c r="EC6" s="640"/>
    </row>
    <row r="7" spans="2:143" ht="11.25" customHeight="1" x14ac:dyDescent="0.2">
      <c r="B7" s="607" t="s">
        <v>45</v>
      </c>
      <c r="C7" s="415"/>
      <c r="D7" s="415"/>
      <c r="E7" s="415"/>
      <c r="F7" s="415"/>
      <c r="G7" s="415"/>
      <c r="H7" s="415"/>
      <c r="I7" s="415"/>
      <c r="J7" s="415"/>
      <c r="K7" s="415"/>
      <c r="L7" s="415"/>
      <c r="M7" s="415"/>
      <c r="N7" s="415"/>
      <c r="O7" s="415"/>
      <c r="P7" s="415"/>
      <c r="Q7" s="608"/>
      <c r="R7" s="609">
        <v>509</v>
      </c>
      <c r="S7" s="368"/>
      <c r="T7" s="368"/>
      <c r="U7" s="368"/>
      <c r="V7" s="368"/>
      <c r="W7" s="368"/>
      <c r="X7" s="368"/>
      <c r="Y7" s="622"/>
      <c r="Z7" s="642">
        <v>0</v>
      </c>
      <c r="AA7" s="642"/>
      <c r="AB7" s="642"/>
      <c r="AC7" s="642"/>
      <c r="AD7" s="643">
        <v>509</v>
      </c>
      <c r="AE7" s="643"/>
      <c r="AF7" s="643"/>
      <c r="AG7" s="643"/>
      <c r="AH7" s="643"/>
      <c r="AI7" s="643"/>
      <c r="AJ7" s="643"/>
      <c r="AK7" s="643"/>
      <c r="AL7" s="612">
        <v>0</v>
      </c>
      <c r="AM7" s="356"/>
      <c r="AN7" s="356"/>
      <c r="AO7" s="644"/>
      <c r="AP7" s="607" t="s">
        <v>337</v>
      </c>
      <c r="AQ7" s="415"/>
      <c r="AR7" s="415"/>
      <c r="AS7" s="415"/>
      <c r="AT7" s="415"/>
      <c r="AU7" s="415"/>
      <c r="AV7" s="415"/>
      <c r="AW7" s="415"/>
      <c r="AX7" s="415"/>
      <c r="AY7" s="415"/>
      <c r="AZ7" s="415"/>
      <c r="BA7" s="415"/>
      <c r="BB7" s="415"/>
      <c r="BC7" s="415"/>
      <c r="BD7" s="415"/>
      <c r="BE7" s="415"/>
      <c r="BF7" s="608"/>
      <c r="BG7" s="609">
        <v>593461</v>
      </c>
      <c r="BH7" s="368"/>
      <c r="BI7" s="368"/>
      <c r="BJ7" s="368"/>
      <c r="BK7" s="368"/>
      <c r="BL7" s="368"/>
      <c r="BM7" s="368"/>
      <c r="BN7" s="622"/>
      <c r="BO7" s="642">
        <v>33.799999999999997</v>
      </c>
      <c r="BP7" s="642"/>
      <c r="BQ7" s="642"/>
      <c r="BR7" s="642"/>
      <c r="BS7" s="643">
        <v>21120</v>
      </c>
      <c r="BT7" s="643"/>
      <c r="BU7" s="643"/>
      <c r="BV7" s="643"/>
      <c r="BW7" s="643"/>
      <c r="BX7" s="643"/>
      <c r="BY7" s="643"/>
      <c r="BZ7" s="643"/>
      <c r="CA7" s="643"/>
      <c r="CB7" s="663"/>
      <c r="CD7" s="607" t="s">
        <v>339</v>
      </c>
      <c r="CE7" s="415"/>
      <c r="CF7" s="415"/>
      <c r="CG7" s="415"/>
      <c r="CH7" s="415"/>
      <c r="CI7" s="415"/>
      <c r="CJ7" s="415"/>
      <c r="CK7" s="415"/>
      <c r="CL7" s="415"/>
      <c r="CM7" s="415"/>
      <c r="CN7" s="415"/>
      <c r="CO7" s="415"/>
      <c r="CP7" s="415"/>
      <c r="CQ7" s="608"/>
      <c r="CR7" s="609">
        <v>2123259</v>
      </c>
      <c r="CS7" s="368"/>
      <c r="CT7" s="368"/>
      <c r="CU7" s="368"/>
      <c r="CV7" s="368"/>
      <c r="CW7" s="368"/>
      <c r="CX7" s="368"/>
      <c r="CY7" s="622"/>
      <c r="CZ7" s="642">
        <v>18.8</v>
      </c>
      <c r="DA7" s="642"/>
      <c r="DB7" s="642"/>
      <c r="DC7" s="642"/>
      <c r="DD7" s="615">
        <v>254252</v>
      </c>
      <c r="DE7" s="368"/>
      <c r="DF7" s="368"/>
      <c r="DG7" s="368"/>
      <c r="DH7" s="368"/>
      <c r="DI7" s="368"/>
      <c r="DJ7" s="368"/>
      <c r="DK7" s="368"/>
      <c r="DL7" s="368"/>
      <c r="DM7" s="368"/>
      <c r="DN7" s="368"/>
      <c r="DO7" s="368"/>
      <c r="DP7" s="622"/>
      <c r="DQ7" s="615">
        <v>1688903</v>
      </c>
      <c r="DR7" s="368"/>
      <c r="DS7" s="368"/>
      <c r="DT7" s="368"/>
      <c r="DU7" s="368"/>
      <c r="DV7" s="368"/>
      <c r="DW7" s="368"/>
      <c r="DX7" s="368"/>
      <c r="DY7" s="368"/>
      <c r="DZ7" s="368"/>
      <c r="EA7" s="368"/>
      <c r="EB7" s="368"/>
      <c r="EC7" s="640"/>
    </row>
    <row r="8" spans="2:143" ht="11.25" customHeight="1" x14ac:dyDescent="0.2">
      <c r="B8" s="607" t="s">
        <v>341</v>
      </c>
      <c r="C8" s="415"/>
      <c r="D8" s="415"/>
      <c r="E8" s="415"/>
      <c r="F8" s="415"/>
      <c r="G8" s="415"/>
      <c r="H8" s="415"/>
      <c r="I8" s="415"/>
      <c r="J8" s="415"/>
      <c r="K8" s="415"/>
      <c r="L8" s="415"/>
      <c r="M8" s="415"/>
      <c r="N8" s="415"/>
      <c r="O8" s="415"/>
      <c r="P8" s="415"/>
      <c r="Q8" s="608"/>
      <c r="R8" s="609">
        <v>10005</v>
      </c>
      <c r="S8" s="368"/>
      <c r="T8" s="368"/>
      <c r="U8" s="368"/>
      <c r="V8" s="368"/>
      <c r="W8" s="368"/>
      <c r="X8" s="368"/>
      <c r="Y8" s="622"/>
      <c r="Z8" s="642">
        <v>0.1</v>
      </c>
      <c r="AA8" s="642"/>
      <c r="AB8" s="642"/>
      <c r="AC8" s="642"/>
      <c r="AD8" s="643">
        <v>10005</v>
      </c>
      <c r="AE8" s="643"/>
      <c r="AF8" s="643"/>
      <c r="AG8" s="643"/>
      <c r="AH8" s="643"/>
      <c r="AI8" s="643"/>
      <c r="AJ8" s="643"/>
      <c r="AK8" s="643"/>
      <c r="AL8" s="612">
        <v>0.1</v>
      </c>
      <c r="AM8" s="356"/>
      <c r="AN8" s="356"/>
      <c r="AO8" s="644"/>
      <c r="AP8" s="607" t="s">
        <v>126</v>
      </c>
      <c r="AQ8" s="415"/>
      <c r="AR8" s="415"/>
      <c r="AS8" s="415"/>
      <c r="AT8" s="415"/>
      <c r="AU8" s="415"/>
      <c r="AV8" s="415"/>
      <c r="AW8" s="415"/>
      <c r="AX8" s="415"/>
      <c r="AY8" s="415"/>
      <c r="AZ8" s="415"/>
      <c r="BA8" s="415"/>
      <c r="BB8" s="415"/>
      <c r="BC8" s="415"/>
      <c r="BD8" s="415"/>
      <c r="BE8" s="415"/>
      <c r="BF8" s="608"/>
      <c r="BG8" s="609">
        <v>21997</v>
      </c>
      <c r="BH8" s="368"/>
      <c r="BI8" s="368"/>
      <c r="BJ8" s="368"/>
      <c r="BK8" s="368"/>
      <c r="BL8" s="368"/>
      <c r="BM8" s="368"/>
      <c r="BN8" s="622"/>
      <c r="BO8" s="642">
        <v>1.3</v>
      </c>
      <c r="BP8" s="642"/>
      <c r="BQ8" s="642"/>
      <c r="BR8" s="642"/>
      <c r="BS8" s="643" t="s">
        <v>207</v>
      </c>
      <c r="BT8" s="643"/>
      <c r="BU8" s="643"/>
      <c r="BV8" s="643"/>
      <c r="BW8" s="643"/>
      <c r="BX8" s="643"/>
      <c r="BY8" s="643"/>
      <c r="BZ8" s="643"/>
      <c r="CA8" s="643"/>
      <c r="CB8" s="663"/>
      <c r="CD8" s="607" t="s">
        <v>343</v>
      </c>
      <c r="CE8" s="415"/>
      <c r="CF8" s="415"/>
      <c r="CG8" s="415"/>
      <c r="CH8" s="415"/>
      <c r="CI8" s="415"/>
      <c r="CJ8" s="415"/>
      <c r="CK8" s="415"/>
      <c r="CL8" s="415"/>
      <c r="CM8" s="415"/>
      <c r="CN8" s="415"/>
      <c r="CO8" s="415"/>
      <c r="CP8" s="415"/>
      <c r="CQ8" s="608"/>
      <c r="CR8" s="609">
        <v>2419496</v>
      </c>
      <c r="CS8" s="368"/>
      <c r="CT8" s="368"/>
      <c r="CU8" s="368"/>
      <c r="CV8" s="368"/>
      <c r="CW8" s="368"/>
      <c r="CX8" s="368"/>
      <c r="CY8" s="622"/>
      <c r="CZ8" s="642">
        <v>21.4</v>
      </c>
      <c r="DA8" s="642"/>
      <c r="DB8" s="642"/>
      <c r="DC8" s="642"/>
      <c r="DD8" s="615">
        <v>6250</v>
      </c>
      <c r="DE8" s="368"/>
      <c r="DF8" s="368"/>
      <c r="DG8" s="368"/>
      <c r="DH8" s="368"/>
      <c r="DI8" s="368"/>
      <c r="DJ8" s="368"/>
      <c r="DK8" s="368"/>
      <c r="DL8" s="368"/>
      <c r="DM8" s="368"/>
      <c r="DN8" s="368"/>
      <c r="DO8" s="368"/>
      <c r="DP8" s="622"/>
      <c r="DQ8" s="615">
        <v>1480605</v>
      </c>
      <c r="DR8" s="368"/>
      <c r="DS8" s="368"/>
      <c r="DT8" s="368"/>
      <c r="DU8" s="368"/>
      <c r="DV8" s="368"/>
      <c r="DW8" s="368"/>
      <c r="DX8" s="368"/>
      <c r="DY8" s="368"/>
      <c r="DZ8" s="368"/>
      <c r="EA8" s="368"/>
      <c r="EB8" s="368"/>
      <c r="EC8" s="640"/>
    </row>
    <row r="9" spans="2:143" ht="11.25" customHeight="1" x14ac:dyDescent="0.2">
      <c r="B9" s="607" t="s">
        <v>344</v>
      </c>
      <c r="C9" s="415"/>
      <c r="D9" s="415"/>
      <c r="E9" s="415"/>
      <c r="F9" s="415"/>
      <c r="G9" s="415"/>
      <c r="H9" s="415"/>
      <c r="I9" s="415"/>
      <c r="J9" s="415"/>
      <c r="K9" s="415"/>
      <c r="L9" s="415"/>
      <c r="M9" s="415"/>
      <c r="N9" s="415"/>
      <c r="O9" s="415"/>
      <c r="P9" s="415"/>
      <c r="Q9" s="608"/>
      <c r="R9" s="609">
        <v>6931</v>
      </c>
      <c r="S9" s="368"/>
      <c r="T9" s="368"/>
      <c r="U9" s="368"/>
      <c r="V9" s="368"/>
      <c r="W9" s="368"/>
      <c r="X9" s="368"/>
      <c r="Y9" s="622"/>
      <c r="Z9" s="642">
        <v>0.1</v>
      </c>
      <c r="AA9" s="642"/>
      <c r="AB9" s="642"/>
      <c r="AC9" s="642"/>
      <c r="AD9" s="643">
        <v>6931</v>
      </c>
      <c r="AE9" s="643"/>
      <c r="AF9" s="643"/>
      <c r="AG9" s="643"/>
      <c r="AH9" s="643"/>
      <c r="AI9" s="643"/>
      <c r="AJ9" s="643"/>
      <c r="AK9" s="643"/>
      <c r="AL9" s="612">
        <v>0.1</v>
      </c>
      <c r="AM9" s="356"/>
      <c r="AN9" s="356"/>
      <c r="AO9" s="644"/>
      <c r="AP9" s="607" t="s">
        <v>346</v>
      </c>
      <c r="AQ9" s="415"/>
      <c r="AR9" s="415"/>
      <c r="AS9" s="415"/>
      <c r="AT9" s="415"/>
      <c r="AU9" s="415"/>
      <c r="AV9" s="415"/>
      <c r="AW9" s="415"/>
      <c r="AX9" s="415"/>
      <c r="AY9" s="415"/>
      <c r="AZ9" s="415"/>
      <c r="BA9" s="415"/>
      <c r="BB9" s="415"/>
      <c r="BC9" s="415"/>
      <c r="BD9" s="415"/>
      <c r="BE9" s="415"/>
      <c r="BF9" s="608"/>
      <c r="BG9" s="609">
        <v>457057</v>
      </c>
      <c r="BH9" s="368"/>
      <c r="BI9" s="368"/>
      <c r="BJ9" s="368"/>
      <c r="BK9" s="368"/>
      <c r="BL9" s="368"/>
      <c r="BM9" s="368"/>
      <c r="BN9" s="622"/>
      <c r="BO9" s="642">
        <v>26.1</v>
      </c>
      <c r="BP9" s="642"/>
      <c r="BQ9" s="642"/>
      <c r="BR9" s="642"/>
      <c r="BS9" s="643" t="s">
        <v>207</v>
      </c>
      <c r="BT9" s="643"/>
      <c r="BU9" s="643"/>
      <c r="BV9" s="643"/>
      <c r="BW9" s="643"/>
      <c r="BX9" s="643"/>
      <c r="BY9" s="643"/>
      <c r="BZ9" s="643"/>
      <c r="CA9" s="643"/>
      <c r="CB9" s="663"/>
      <c r="CD9" s="607" t="s">
        <v>348</v>
      </c>
      <c r="CE9" s="415"/>
      <c r="CF9" s="415"/>
      <c r="CG9" s="415"/>
      <c r="CH9" s="415"/>
      <c r="CI9" s="415"/>
      <c r="CJ9" s="415"/>
      <c r="CK9" s="415"/>
      <c r="CL9" s="415"/>
      <c r="CM9" s="415"/>
      <c r="CN9" s="415"/>
      <c r="CO9" s="415"/>
      <c r="CP9" s="415"/>
      <c r="CQ9" s="608"/>
      <c r="CR9" s="609">
        <v>1704164</v>
      </c>
      <c r="CS9" s="368"/>
      <c r="CT9" s="368"/>
      <c r="CU9" s="368"/>
      <c r="CV9" s="368"/>
      <c r="CW9" s="368"/>
      <c r="CX9" s="368"/>
      <c r="CY9" s="622"/>
      <c r="CZ9" s="642">
        <v>15.1</v>
      </c>
      <c r="DA9" s="642"/>
      <c r="DB9" s="642"/>
      <c r="DC9" s="642"/>
      <c r="DD9" s="615">
        <v>7938</v>
      </c>
      <c r="DE9" s="368"/>
      <c r="DF9" s="368"/>
      <c r="DG9" s="368"/>
      <c r="DH9" s="368"/>
      <c r="DI9" s="368"/>
      <c r="DJ9" s="368"/>
      <c r="DK9" s="368"/>
      <c r="DL9" s="368"/>
      <c r="DM9" s="368"/>
      <c r="DN9" s="368"/>
      <c r="DO9" s="368"/>
      <c r="DP9" s="622"/>
      <c r="DQ9" s="615">
        <v>1484567</v>
      </c>
      <c r="DR9" s="368"/>
      <c r="DS9" s="368"/>
      <c r="DT9" s="368"/>
      <c r="DU9" s="368"/>
      <c r="DV9" s="368"/>
      <c r="DW9" s="368"/>
      <c r="DX9" s="368"/>
      <c r="DY9" s="368"/>
      <c r="DZ9" s="368"/>
      <c r="EA9" s="368"/>
      <c r="EB9" s="368"/>
      <c r="EC9" s="640"/>
    </row>
    <row r="10" spans="2:143" ht="11.25" customHeight="1" x14ac:dyDescent="0.2">
      <c r="B10" s="607" t="s">
        <v>134</v>
      </c>
      <c r="C10" s="415"/>
      <c r="D10" s="415"/>
      <c r="E10" s="415"/>
      <c r="F10" s="415"/>
      <c r="G10" s="415"/>
      <c r="H10" s="415"/>
      <c r="I10" s="415"/>
      <c r="J10" s="415"/>
      <c r="K10" s="415"/>
      <c r="L10" s="415"/>
      <c r="M10" s="415"/>
      <c r="N10" s="415"/>
      <c r="O10" s="415"/>
      <c r="P10" s="415"/>
      <c r="Q10" s="608"/>
      <c r="R10" s="609" t="s">
        <v>207</v>
      </c>
      <c r="S10" s="368"/>
      <c r="T10" s="368"/>
      <c r="U10" s="368"/>
      <c r="V10" s="368"/>
      <c r="W10" s="368"/>
      <c r="X10" s="368"/>
      <c r="Y10" s="622"/>
      <c r="Z10" s="642" t="s">
        <v>207</v>
      </c>
      <c r="AA10" s="642"/>
      <c r="AB10" s="642"/>
      <c r="AC10" s="642"/>
      <c r="AD10" s="643" t="s">
        <v>207</v>
      </c>
      <c r="AE10" s="643"/>
      <c r="AF10" s="643"/>
      <c r="AG10" s="643"/>
      <c r="AH10" s="643"/>
      <c r="AI10" s="643"/>
      <c r="AJ10" s="643"/>
      <c r="AK10" s="643"/>
      <c r="AL10" s="612" t="s">
        <v>207</v>
      </c>
      <c r="AM10" s="356"/>
      <c r="AN10" s="356"/>
      <c r="AO10" s="644"/>
      <c r="AP10" s="607" t="s">
        <v>196</v>
      </c>
      <c r="AQ10" s="415"/>
      <c r="AR10" s="415"/>
      <c r="AS10" s="415"/>
      <c r="AT10" s="415"/>
      <c r="AU10" s="415"/>
      <c r="AV10" s="415"/>
      <c r="AW10" s="415"/>
      <c r="AX10" s="415"/>
      <c r="AY10" s="415"/>
      <c r="AZ10" s="415"/>
      <c r="BA10" s="415"/>
      <c r="BB10" s="415"/>
      <c r="BC10" s="415"/>
      <c r="BD10" s="415"/>
      <c r="BE10" s="415"/>
      <c r="BF10" s="608"/>
      <c r="BG10" s="609">
        <v>40483</v>
      </c>
      <c r="BH10" s="368"/>
      <c r="BI10" s="368"/>
      <c r="BJ10" s="368"/>
      <c r="BK10" s="368"/>
      <c r="BL10" s="368"/>
      <c r="BM10" s="368"/>
      <c r="BN10" s="622"/>
      <c r="BO10" s="642">
        <v>2.2999999999999998</v>
      </c>
      <c r="BP10" s="642"/>
      <c r="BQ10" s="642"/>
      <c r="BR10" s="642"/>
      <c r="BS10" s="643" t="s">
        <v>207</v>
      </c>
      <c r="BT10" s="643"/>
      <c r="BU10" s="643"/>
      <c r="BV10" s="643"/>
      <c r="BW10" s="643"/>
      <c r="BX10" s="643"/>
      <c r="BY10" s="643"/>
      <c r="BZ10" s="643"/>
      <c r="CA10" s="643"/>
      <c r="CB10" s="663"/>
      <c r="CD10" s="607" t="s">
        <v>234</v>
      </c>
      <c r="CE10" s="415"/>
      <c r="CF10" s="415"/>
      <c r="CG10" s="415"/>
      <c r="CH10" s="415"/>
      <c r="CI10" s="415"/>
      <c r="CJ10" s="415"/>
      <c r="CK10" s="415"/>
      <c r="CL10" s="415"/>
      <c r="CM10" s="415"/>
      <c r="CN10" s="415"/>
      <c r="CO10" s="415"/>
      <c r="CP10" s="415"/>
      <c r="CQ10" s="608"/>
      <c r="CR10" s="609">
        <v>48</v>
      </c>
      <c r="CS10" s="368"/>
      <c r="CT10" s="368"/>
      <c r="CU10" s="368"/>
      <c r="CV10" s="368"/>
      <c r="CW10" s="368"/>
      <c r="CX10" s="368"/>
      <c r="CY10" s="622"/>
      <c r="CZ10" s="642">
        <v>0</v>
      </c>
      <c r="DA10" s="642"/>
      <c r="DB10" s="642"/>
      <c r="DC10" s="642"/>
      <c r="DD10" s="615" t="s">
        <v>207</v>
      </c>
      <c r="DE10" s="368"/>
      <c r="DF10" s="368"/>
      <c r="DG10" s="368"/>
      <c r="DH10" s="368"/>
      <c r="DI10" s="368"/>
      <c r="DJ10" s="368"/>
      <c r="DK10" s="368"/>
      <c r="DL10" s="368"/>
      <c r="DM10" s="368"/>
      <c r="DN10" s="368"/>
      <c r="DO10" s="368"/>
      <c r="DP10" s="622"/>
      <c r="DQ10" s="615">
        <v>48</v>
      </c>
      <c r="DR10" s="368"/>
      <c r="DS10" s="368"/>
      <c r="DT10" s="368"/>
      <c r="DU10" s="368"/>
      <c r="DV10" s="368"/>
      <c r="DW10" s="368"/>
      <c r="DX10" s="368"/>
      <c r="DY10" s="368"/>
      <c r="DZ10" s="368"/>
      <c r="EA10" s="368"/>
      <c r="EB10" s="368"/>
      <c r="EC10" s="640"/>
    </row>
    <row r="11" spans="2:143" ht="11.25" customHeight="1" x14ac:dyDescent="0.2">
      <c r="B11" s="607" t="s">
        <v>103</v>
      </c>
      <c r="C11" s="415"/>
      <c r="D11" s="415"/>
      <c r="E11" s="415"/>
      <c r="F11" s="415"/>
      <c r="G11" s="415"/>
      <c r="H11" s="415"/>
      <c r="I11" s="415"/>
      <c r="J11" s="415"/>
      <c r="K11" s="415"/>
      <c r="L11" s="415"/>
      <c r="M11" s="415"/>
      <c r="N11" s="415"/>
      <c r="O11" s="415"/>
      <c r="P11" s="415"/>
      <c r="Q11" s="608"/>
      <c r="R11" s="609">
        <v>308747</v>
      </c>
      <c r="S11" s="368"/>
      <c r="T11" s="368"/>
      <c r="U11" s="368"/>
      <c r="V11" s="368"/>
      <c r="W11" s="368"/>
      <c r="X11" s="368"/>
      <c r="Y11" s="622"/>
      <c r="Z11" s="612">
        <v>2.7</v>
      </c>
      <c r="AA11" s="356"/>
      <c r="AB11" s="356"/>
      <c r="AC11" s="623"/>
      <c r="AD11" s="615">
        <v>308747</v>
      </c>
      <c r="AE11" s="368"/>
      <c r="AF11" s="368"/>
      <c r="AG11" s="368"/>
      <c r="AH11" s="368"/>
      <c r="AI11" s="368"/>
      <c r="AJ11" s="368"/>
      <c r="AK11" s="622"/>
      <c r="AL11" s="612">
        <v>4.5</v>
      </c>
      <c r="AM11" s="356"/>
      <c r="AN11" s="356"/>
      <c r="AO11" s="644"/>
      <c r="AP11" s="607" t="s">
        <v>350</v>
      </c>
      <c r="AQ11" s="415"/>
      <c r="AR11" s="415"/>
      <c r="AS11" s="415"/>
      <c r="AT11" s="415"/>
      <c r="AU11" s="415"/>
      <c r="AV11" s="415"/>
      <c r="AW11" s="415"/>
      <c r="AX11" s="415"/>
      <c r="AY11" s="415"/>
      <c r="AZ11" s="415"/>
      <c r="BA11" s="415"/>
      <c r="BB11" s="415"/>
      <c r="BC11" s="415"/>
      <c r="BD11" s="415"/>
      <c r="BE11" s="415"/>
      <c r="BF11" s="608"/>
      <c r="BG11" s="609">
        <v>73924</v>
      </c>
      <c r="BH11" s="368"/>
      <c r="BI11" s="368"/>
      <c r="BJ11" s="368"/>
      <c r="BK11" s="368"/>
      <c r="BL11" s="368"/>
      <c r="BM11" s="368"/>
      <c r="BN11" s="622"/>
      <c r="BO11" s="642">
        <v>4.2</v>
      </c>
      <c r="BP11" s="642"/>
      <c r="BQ11" s="642"/>
      <c r="BR11" s="642"/>
      <c r="BS11" s="643">
        <v>21120</v>
      </c>
      <c r="BT11" s="643"/>
      <c r="BU11" s="643"/>
      <c r="BV11" s="643"/>
      <c r="BW11" s="643"/>
      <c r="BX11" s="643"/>
      <c r="BY11" s="643"/>
      <c r="BZ11" s="643"/>
      <c r="CA11" s="643"/>
      <c r="CB11" s="663"/>
      <c r="CD11" s="607" t="s">
        <v>353</v>
      </c>
      <c r="CE11" s="415"/>
      <c r="CF11" s="415"/>
      <c r="CG11" s="415"/>
      <c r="CH11" s="415"/>
      <c r="CI11" s="415"/>
      <c r="CJ11" s="415"/>
      <c r="CK11" s="415"/>
      <c r="CL11" s="415"/>
      <c r="CM11" s="415"/>
      <c r="CN11" s="415"/>
      <c r="CO11" s="415"/>
      <c r="CP11" s="415"/>
      <c r="CQ11" s="608"/>
      <c r="CR11" s="609">
        <v>999630</v>
      </c>
      <c r="CS11" s="368"/>
      <c r="CT11" s="368"/>
      <c r="CU11" s="368"/>
      <c r="CV11" s="368"/>
      <c r="CW11" s="368"/>
      <c r="CX11" s="368"/>
      <c r="CY11" s="622"/>
      <c r="CZ11" s="642">
        <v>8.8000000000000007</v>
      </c>
      <c r="DA11" s="642"/>
      <c r="DB11" s="642"/>
      <c r="DC11" s="642"/>
      <c r="DD11" s="615">
        <v>220906</v>
      </c>
      <c r="DE11" s="368"/>
      <c r="DF11" s="368"/>
      <c r="DG11" s="368"/>
      <c r="DH11" s="368"/>
      <c r="DI11" s="368"/>
      <c r="DJ11" s="368"/>
      <c r="DK11" s="368"/>
      <c r="DL11" s="368"/>
      <c r="DM11" s="368"/>
      <c r="DN11" s="368"/>
      <c r="DO11" s="368"/>
      <c r="DP11" s="622"/>
      <c r="DQ11" s="615">
        <v>506585</v>
      </c>
      <c r="DR11" s="368"/>
      <c r="DS11" s="368"/>
      <c r="DT11" s="368"/>
      <c r="DU11" s="368"/>
      <c r="DV11" s="368"/>
      <c r="DW11" s="368"/>
      <c r="DX11" s="368"/>
      <c r="DY11" s="368"/>
      <c r="DZ11" s="368"/>
      <c r="EA11" s="368"/>
      <c r="EB11" s="368"/>
      <c r="EC11" s="640"/>
    </row>
    <row r="12" spans="2:143" ht="11.25" customHeight="1" x14ac:dyDescent="0.2">
      <c r="B12" s="607" t="s">
        <v>151</v>
      </c>
      <c r="C12" s="415"/>
      <c r="D12" s="415"/>
      <c r="E12" s="415"/>
      <c r="F12" s="415"/>
      <c r="G12" s="415"/>
      <c r="H12" s="415"/>
      <c r="I12" s="415"/>
      <c r="J12" s="415"/>
      <c r="K12" s="415"/>
      <c r="L12" s="415"/>
      <c r="M12" s="415"/>
      <c r="N12" s="415"/>
      <c r="O12" s="415"/>
      <c r="P12" s="415"/>
      <c r="Q12" s="608"/>
      <c r="R12" s="609">
        <v>67405</v>
      </c>
      <c r="S12" s="368"/>
      <c r="T12" s="368"/>
      <c r="U12" s="368"/>
      <c r="V12" s="368"/>
      <c r="W12" s="368"/>
      <c r="X12" s="368"/>
      <c r="Y12" s="622"/>
      <c r="Z12" s="642">
        <v>0.6</v>
      </c>
      <c r="AA12" s="642"/>
      <c r="AB12" s="642"/>
      <c r="AC12" s="642"/>
      <c r="AD12" s="643">
        <v>67405</v>
      </c>
      <c r="AE12" s="643"/>
      <c r="AF12" s="643"/>
      <c r="AG12" s="643"/>
      <c r="AH12" s="643"/>
      <c r="AI12" s="643"/>
      <c r="AJ12" s="643"/>
      <c r="AK12" s="643"/>
      <c r="AL12" s="612">
        <v>1</v>
      </c>
      <c r="AM12" s="356"/>
      <c r="AN12" s="356"/>
      <c r="AO12" s="644"/>
      <c r="AP12" s="607" t="s">
        <v>354</v>
      </c>
      <c r="AQ12" s="415"/>
      <c r="AR12" s="415"/>
      <c r="AS12" s="415"/>
      <c r="AT12" s="415"/>
      <c r="AU12" s="415"/>
      <c r="AV12" s="415"/>
      <c r="AW12" s="415"/>
      <c r="AX12" s="415"/>
      <c r="AY12" s="415"/>
      <c r="AZ12" s="415"/>
      <c r="BA12" s="415"/>
      <c r="BB12" s="415"/>
      <c r="BC12" s="415"/>
      <c r="BD12" s="415"/>
      <c r="BE12" s="415"/>
      <c r="BF12" s="608"/>
      <c r="BG12" s="609">
        <v>1006542</v>
      </c>
      <c r="BH12" s="368"/>
      <c r="BI12" s="368"/>
      <c r="BJ12" s="368"/>
      <c r="BK12" s="368"/>
      <c r="BL12" s="368"/>
      <c r="BM12" s="368"/>
      <c r="BN12" s="622"/>
      <c r="BO12" s="642">
        <v>57.4</v>
      </c>
      <c r="BP12" s="642"/>
      <c r="BQ12" s="642"/>
      <c r="BR12" s="642"/>
      <c r="BS12" s="643">
        <v>69970</v>
      </c>
      <c r="BT12" s="643"/>
      <c r="BU12" s="643"/>
      <c r="BV12" s="643"/>
      <c r="BW12" s="643"/>
      <c r="BX12" s="643"/>
      <c r="BY12" s="643"/>
      <c r="BZ12" s="643"/>
      <c r="CA12" s="643"/>
      <c r="CB12" s="663"/>
      <c r="CD12" s="607" t="s">
        <v>89</v>
      </c>
      <c r="CE12" s="415"/>
      <c r="CF12" s="415"/>
      <c r="CG12" s="415"/>
      <c r="CH12" s="415"/>
      <c r="CI12" s="415"/>
      <c r="CJ12" s="415"/>
      <c r="CK12" s="415"/>
      <c r="CL12" s="415"/>
      <c r="CM12" s="415"/>
      <c r="CN12" s="415"/>
      <c r="CO12" s="415"/>
      <c r="CP12" s="415"/>
      <c r="CQ12" s="608"/>
      <c r="CR12" s="609">
        <v>360085</v>
      </c>
      <c r="CS12" s="368"/>
      <c r="CT12" s="368"/>
      <c r="CU12" s="368"/>
      <c r="CV12" s="368"/>
      <c r="CW12" s="368"/>
      <c r="CX12" s="368"/>
      <c r="CY12" s="622"/>
      <c r="CZ12" s="642">
        <v>3.2</v>
      </c>
      <c r="DA12" s="642"/>
      <c r="DB12" s="642"/>
      <c r="DC12" s="642"/>
      <c r="DD12" s="615">
        <v>17764</v>
      </c>
      <c r="DE12" s="368"/>
      <c r="DF12" s="368"/>
      <c r="DG12" s="368"/>
      <c r="DH12" s="368"/>
      <c r="DI12" s="368"/>
      <c r="DJ12" s="368"/>
      <c r="DK12" s="368"/>
      <c r="DL12" s="368"/>
      <c r="DM12" s="368"/>
      <c r="DN12" s="368"/>
      <c r="DO12" s="368"/>
      <c r="DP12" s="622"/>
      <c r="DQ12" s="615">
        <v>255009</v>
      </c>
      <c r="DR12" s="368"/>
      <c r="DS12" s="368"/>
      <c r="DT12" s="368"/>
      <c r="DU12" s="368"/>
      <c r="DV12" s="368"/>
      <c r="DW12" s="368"/>
      <c r="DX12" s="368"/>
      <c r="DY12" s="368"/>
      <c r="DZ12" s="368"/>
      <c r="EA12" s="368"/>
      <c r="EB12" s="368"/>
      <c r="EC12" s="640"/>
    </row>
    <row r="13" spans="2:143" ht="11.25" customHeight="1" x14ac:dyDescent="0.2">
      <c r="B13" s="607" t="s">
        <v>355</v>
      </c>
      <c r="C13" s="415"/>
      <c r="D13" s="415"/>
      <c r="E13" s="415"/>
      <c r="F13" s="415"/>
      <c r="G13" s="415"/>
      <c r="H13" s="415"/>
      <c r="I13" s="415"/>
      <c r="J13" s="415"/>
      <c r="K13" s="415"/>
      <c r="L13" s="415"/>
      <c r="M13" s="415"/>
      <c r="N13" s="415"/>
      <c r="O13" s="415"/>
      <c r="P13" s="415"/>
      <c r="Q13" s="608"/>
      <c r="R13" s="609" t="s">
        <v>207</v>
      </c>
      <c r="S13" s="368"/>
      <c r="T13" s="368"/>
      <c r="U13" s="368"/>
      <c r="V13" s="368"/>
      <c r="W13" s="368"/>
      <c r="X13" s="368"/>
      <c r="Y13" s="622"/>
      <c r="Z13" s="642" t="s">
        <v>207</v>
      </c>
      <c r="AA13" s="642"/>
      <c r="AB13" s="642"/>
      <c r="AC13" s="642"/>
      <c r="AD13" s="643" t="s">
        <v>207</v>
      </c>
      <c r="AE13" s="643"/>
      <c r="AF13" s="643"/>
      <c r="AG13" s="643"/>
      <c r="AH13" s="643"/>
      <c r="AI13" s="643"/>
      <c r="AJ13" s="643"/>
      <c r="AK13" s="643"/>
      <c r="AL13" s="612" t="s">
        <v>207</v>
      </c>
      <c r="AM13" s="356"/>
      <c r="AN13" s="356"/>
      <c r="AO13" s="644"/>
      <c r="AP13" s="607" t="s">
        <v>356</v>
      </c>
      <c r="AQ13" s="415"/>
      <c r="AR13" s="415"/>
      <c r="AS13" s="415"/>
      <c r="AT13" s="415"/>
      <c r="AU13" s="415"/>
      <c r="AV13" s="415"/>
      <c r="AW13" s="415"/>
      <c r="AX13" s="415"/>
      <c r="AY13" s="415"/>
      <c r="AZ13" s="415"/>
      <c r="BA13" s="415"/>
      <c r="BB13" s="415"/>
      <c r="BC13" s="415"/>
      <c r="BD13" s="415"/>
      <c r="BE13" s="415"/>
      <c r="BF13" s="608"/>
      <c r="BG13" s="609">
        <v>1005839</v>
      </c>
      <c r="BH13" s="368"/>
      <c r="BI13" s="368"/>
      <c r="BJ13" s="368"/>
      <c r="BK13" s="368"/>
      <c r="BL13" s="368"/>
      <c r="BM13" s="368"/>
      <c r="BN13" s="622"/>
      <c r="BO13" s="642">
        <v>57.3</v>
      </c>
      <c r="BP13" s="642"/>
      <c r="BQ13" s="642"/>
      <c r="BR13" s="642"/>
      <c r="BS13" s="643">
        <v>69970</v>
      </c>
      <c r="BT13" s="643"/>
      <c r="BU13" s="643"/>
      <c r="BV13" s="643"/>
      <c r="BW13" s="643"/>
      <c r="BX13" s="643"/>
      <c r="BY13" s="643"/>
      <c r="BZ13" s="643"/>
      <c r="CA13" s="643"/>
      <c r="CB13" s="663"/>
      <c r="CD13" s="607" t="s">
        <v>358</v>
      </c>
      <c r="CE13" s="415"/>
      <c r="CF13" s="415"/>
      <c r="CG13" s="415"/>
      <c r="CH13" s="415"/>
      <c r="CI13" s="415"/>
      <c r="CJ13" s="415"/>
      <c r="CK13" s="415"/>
      <c r="CL13" s="415"/>
      <c r="CM13" s="415"/>
      <c r="CN13" s="415"/>
      <c r="CO13" s="415"/>
      <c r="CP13" s="415"/>
      <c r="CQ13" s="608"/>
      <c r="CR13" s="609">
        <v>760097</v>
      </c>
      <c r="CS13" s="368"/>
      <c r="CT13" s="368"/>
      <c r="CU13" s="368"/>
      <c r="CV13" s="368"/>
      <c r="CW13" s="368"/>
      <c r="CX13" s="368"/>
      <c r="CY13" s="622"/>
      <c r="CZ13" s="642">
        <v>6.7</v>
      </c>
      <c r="DA13" s="642"/>
      <c r="DB13" s="642"/>
      <c r="DC13" s="642"/>
      <c r="DD13" s="615">
        <v>417909</v>
      </c>
      <c r="DE13" s="368"/>
      <c r="DF13" s="368"/>
      <c r="DG13" s="368"/>
      <c r="DH13" s="368"/>
      <c r="DI13" s="368"/>
      <c r="DJ13" s="368"/>
      <c r="DK13" s="368"/>
      <c r="DL13" s="368"/>
      <c r="DM13" s="368"/>
      <c r="DN13" s="368"/>
      <c r="DO13" s="368"/>
      <c r="DP13" s="622"/>
      <c r="DQ13" s="615">
        <v>419456</v>
      </c>
      <c r="DR13" s="368"/>
      <c r="DS13" s="368"/>
      <c r="DT13" s="368"/>
      <c r="DU13" s="368"/>
      <c r="DV13" s="368"/>
      <c r="DW13" s="368"/>
      <c r="DX13" s="368"/>
      <c r="DY13" s="368"/>
      <c r="DZ13" s="368"/>
      <c r="EA13" s="368"/>
      <c r="EB13" s="368"/>
      <c r="EC13" s="640"/>
    </row>
    <row r="14" spans="2:143" ht="11.25" customHeight="1" x14ac:dyDescent="0.2">
      <c r="B14" s="607" t="s">
        <v>359</v>
      </c>
      <c r="C14" s="415"/>
      <c r="D14" s="415"/>
      <c r="E14" s="415"/>
      <c r="F14" s="415"/>
      <c r="G14" s="415"/>
      <c r="H14" s="415"/>
      <c r="I14" s="415"/>
      <c r="J14" s="415"/>
      <c r="K14" s="415"/>
      <c r="L14" s="415"/>
      <c r="M14" s="415"/>
      <c r="N14" s="415"/>
      <c r="O14" s="415"/>
      <c r="P14" s="415"/>
      <c r="Q14" s="608"/>
      <c r="R14" s="609">
        <v>375</v>
      </c>
      <c r="S14" s="368"/>
      <c r="T14" s="368"/>
      <c r="U14" s="368"/>
      <c r="V14" s="368"/>
      <c r="W14" s="368"/>
      <c r="X14" s="368"/>
      <c r="Y14" s="622"/>
      <c r="Z14" s="642">
        <v>0</v>
      </c>
      <c r="AA14" s="642"/>
      <c r="AB14" s="642"/>
      <c r="AC14" s="642"/>
      <c r="AD14" s="643">
        <v>375</v>
      </c>
      <c r="AE14" s="643"/>
      <c r="AF14" s="643"/>
      <c r="AG14" s="643"/>
      <c r="AH14" s="643"/>
      <c r="AI14" s="643"/>
      <c r="AJ14" s="643"/>
      <c r="AK14" s="643"/>
      <c r="AL14" s="612">
        <v>0</v>
      </c>
      <c r="AM14" s="356"/>
      <c r="AN14" s="356"/>
      <c r="AO14" s="644"/>
      <c r="AP14" s="607" t="s">
        <v>225</v>
      </c>
      <c r="AQ14" s="415"/>
      <c r="AR14" s="415"/>
      <c r="AS14" s="415"/>
      <c r="AT14" s="415"/>
      <c r="AU14" s="415"/>
      <c r="AV14" s="415"/>
      <c r="AW14" s="415"/>
      <c r="AX14" s="415"/>
      <c r="AY14" s="415"/>
      <c r="AZ14" s="415"/>
      <c r="BA14" s="415"/>
      <c r="BB14" s="415"/>
      <c r="BC14" s="415"/>
      <c r="BD14" s="415"/>
      <c r="BE14" s="415"/>
      <c r="BF14" s="608"/>
      <c r="BG14" s="609">
        <v>67805</v>
      </c>
      <c r="BH14" s="368"/>
      <c r="BI14" s="368"/>
      <c r="BJ14" s="368"/>
      <c r="BK14" s="368"/>
      <c r="BL14" s="368"/>
      <c r="BM14" s="368"/>
      <c r="BN14" s="622"/>
      <c r="BO14" s="642">
        <v>3.9</v>
      </c>
      <c r="BP14" s="642"/>
      <c r="BQ14" s="642"/>
      <c r="BR14" s="642"/>
      <c r="BS14" s="643" t="s">
        <v>207</v>
      </c>
      <c r="BT14" s="643"/>
      <c r="BU14" s="643"/>
      <c r="BV14" s="643"/>
      <c r="BW14" s="643"/>
      <c r="BX14" s="643"/>
      <c r="BY14" s="643"/>
      <c r="BZ14" s="643"/>
      <c r="CA14" s="643"/>
      <c r="CB14" s="663"/>
      <c r="CD14" s="607" t="s">
        <v>69</v>
      </c>
      <c r="CE14" s="415"/>
      <c r="CF14" s="415"/>
      <c r="CG14" s="415"/>
      <c r="CH14" s="415"/>
      <c r="CI14" s="415"/>
      <c r="CJ14" s="415"/>
      <c r="CK14" s="415"/>
      <c r="CL14" s="415"/>
      <c r="CM14" s="415"/>
      <c r="CN14" s="415"/>
      <c r="CO14" s="415"/>
      <c r="CP14" s="415"/>
      <c r="CQ14" s="608"/>
      <c r="CR14" s="609">
        <v>414375</v>
      </c>
      <c r="CS14" s="368"/>
      <c r="CT14" s="368"/>
      <c r="CU14" s="368"/>
      <c r="CV14" s="368"/>
      <c r="CW14" s="368"/>
      <c r="CX14" s="368"/>
      <c r="CY14" s="622"/>
      <c r="CZ14" s="642">
        <v>3.7</v>
      </c>
      <c r="DA14" s="642"/>
      <c r="DB14" s="642"/>
      <c r="DC14" s="642"/>
      <c r="DD14" s="615">
        <v>14849</v>
      </c>
      <c r="DE14" s="368"/>
      <c r="DF14" s="368"/>
      <c r="DG14" s="368"/>
      <c r="DH14" s="368"/>
      <c r="DI14" s="368"/>
      <c r="DJ14" s="368"/>
      <c r="DK14" s="368"/>
      <c r="DL14" s="368"/>
      <c r="DM14" s="368"/>
      <c r="DN14" s="368"/>
      <c r="DO14" s="368"/>
      <c r="DP14" s="622"/>
      <c r="DQ14" s="615">
        <v>367882</v>
      </c>
      <c r="DR14" s="368"/>
      <c r="DS14" s="368"/>
      <c r="DT14" s="368"/>
      <c r="DU14" s="368"/>
      <c r="DV14" s="368"/>
      <c r="DW14" s="368"/>
      <c r="DX14" s="368"/>
      <c r="DY14" s="368"/>
      <c r="DZ14" s="368"/>
      <c r="EA14" s="368"/>
      <c r="EB14" s="368"/>
      <c r="EC14" s="640"/>
    </row>
    <row r="15" spans="2:143" ht="11.25" customHeight="1" x14ac:dyDescent="0.2">
      <c r="B15" s="607" t="s">
        <v>330</v>
      </c>
      <c r="C15" s="415"/>
      <c r="D15" s="415"/>
      <c r="E15" s="415"/>
      <c r="F15" s="415"/>
      <c r="G15" s="415"/>
      <c r="H15" s="415"/>
      <c r="I15" s="415"/>
      <c r="J15" s="415"/>
      <c r="K15" s="415"/>
      <c r="L15" s="415"/>
      <c r="M15" s="415"/>
      <c r="N15" s="415"/>
      <c r="O15" s="415"/>
      <c r="P15" s="415"/>
      <c r="Q15" s="608"/>
      <c r="R15" s="609" t="s">
        <v>207</v>
      </c>
      <c r="S15" s="368"/>
      <c r="T15" s="368"/>
      <c r="U15" s="368"/>
      <c r="V15" s="368"/>
      <c r="W15" s="368"/>
      <c r="X15" s="368"/>
      <c r="Y15" s="622"/>
      <c r="Z15" s="642" t="s">
        <v>207</v>
      </c>
      <c r="AA15" s="642"/>
      <c r="AB15" s="642"/>
      <c r="AC15" s="642"/>
      <c r="AD15" s="643" t="s">
        <v>207</v>
      </c>
      <c r="AE15" s="643"/>
      <c r="AF15" s="643"/>
      <c r="AG15" s="643"/>
      <c r="AH15" s="643"/>
      <c r="AI15" s="643"/>
      <c r="AJ15" s="643"/>
      <c r="AK15" s="643"/>
      <c r="AL15" s="612" t="s">
        <v>207</v>
      </c>
      <c r="AM15" s="356"/>
      <c r="AN15" s="356"/>
      <c r="AO15" s="644"/>
      <c r="AP15" s="607" t="s">
        <v>361</v>
      </c>
      <c r="AQ15" s="415"/>
      <c r="AR15" s="415"/>
      <c r="AS15" s="415"/>
      <c r="AT15" s="415"/>
      <c r="AU15" s="415"/>
      <c r="AV15" s="415"/>
      <c r="AW15" s="415"/>
      <c r="AX15" s="415"/>
      <c r="AY15" s="415"/>
      <c r="AZ15" s="415"/>
      <c r="BA15" s="415"/>
      <c r="BB15" s="415"/>
      <c r="BC15" s="415"/>
      <c r="BD15" s="415"/>
      <c r="BE15" s="415"/>
      <c r="BF15" s="608"/>
      <c r="BG15" s="609">
        <v>86726</v>
      </c>
      <c r="BH15" s="368"/>
      <c r="BI15" s="368"/>
      <c r="BJ15" s="368"/>
      <c r="BK15" s="368"/>
      <c r="BL15" s="368"/>
      <c r="BM15" s="368"/>
      <c r="BN15" s="622"/>
      <c r="BO15" s="642">
        <v>4.9000000000000004</v>
      </c>
      <c r="BP15" s="642"/>
      <c r="BQ15" s="642"/>
      <c r="BR15" s="642"/>
      <c r="BS15" s="643" t="s">
        <v>207</v>
      </c>
      <c r="BT15" s="643"/>
      <c r="BU15" s="643"/>
      <c r="BV15" s="643"/>
      <c r="BW15" s="643"/>
      <c r="BX15" s="643"/>
      <c r="BY15" s="643"/>
      <c r="BZ15" s="643"/>
      <c r="CA15" s="643"/>
      <c r="CB15" s="663"/>
      <c r="CD15" s="607" t="s">
        <v>362</v>
      </c>
      <c r="CE15" s="415"/>
      <c r="CF15" s="415"/>
      <c r="CG15" s="415"/>
      <c r="CH15" s="415"/>
      <c r="CI15" s="415"/>
      <c r="CJ15" s="415"/>
      <c r="CK15" s="415"/>
      <c r="CL15" s="415"/>
      <c r="CM15" s="415"/>
      <c r="CN15" s="415"/>
      <c r="CO15" s="415"/>
      <c r="CP15" s="415"/>
      <c r="CQ15" s="608"/>
      <c r="CR15" s="609">
        <v>908255</v>
      </c>
      <c r="CS15" s="368"/>
      <c r="CT15" s="368"/>
      <c r="CU15" s="368"/>
      <c r="CV15" s="368"/>
      <c r="CW15" s="368"/>
      <c r="CX15" s="368"/>
      <c r="CY15" s="622"/>
      <c r="CZ15" s="642">
        <v>8</v>
      </c>
      <c r="DA15" s="642"/>
      <c r="DB15" s="642"/>
      <c r="DC15" s="642"/>
      <c r="DD15" s="615">
        <v>106838</v>
      </c>
      <c r="DE15" s="368"/>
      <c r="DF15" s="368"/>
      <c r="DG15" s="368"/>
      <c r="DH15" s="368"/>
      <c r="DI15" s="368"/>
      <c r="DJ15" s="368"/>
      <c r="DK15" s="368"/>
      <c r="DL15" s="368"/>
      <c r="DM15" s="368"/>
      <c r="DN15" s="368"/>
      <c r="DO15" s="368"/>
      <c r="DP15" s="622"/>
      <c r="DQ15" s="615">
        <v>700485</v>
      </c>
      <c r="DR15" s="368"/>
      <c r="DS15" s="368"/>
      <c r="DT15" s="368"/>
      <c r="DU15" s="368"/>
      <c r="DV15" s="368"/>
      <c r="DW15" s="368"/>
      <c r="DX15" s="368"/>
      <c r="DY15" s="368"/>
      <c r="DZ15" s="368"/>
      <c r="EA15" s="368"/>
      <c r="EB15" s="368"/>
      <c r="EC15" s="640"/>
    </row>
    <row r="16" spans="2:143" ht="11.25" customHeight="1" x14ac:dyDescent="0.2">
      <c r="B16" s="607" t="s">
        <v>363</v>
      </c>
      <c r="C16" s="415"/>
      <c r="D16" s="415"/>
      <c r="E16" s="415"/>
      <c r="F16" s="415"/>
      <c r="G16" s="415"/>
      <c r="H16" s="415"/>
      <c r="I16" s="415"/>
      <c r="J16" s="415"/>
      <c r="K16" s="415"/>
      <c r="L16" s="415"/>
      <c r="M16" s="415"/>
      <c r="N16" s="415"/>
      <c r="O16" s="415"/>
      <c r="P16" s="415"/>
      <c r="Q16" s="608"/>
      <c r="R16" s="609">
        <v>17861</v>
      </c>
      <c r="S16" s="368"/>
      <c r="T16" s="368"/>
      <c r="U16" s="368"/>
      <c r="V16" s="368"/>
      <c r="W16" s="368"/>
      <c r="X16" s="368"/>
      <c r="Y16" s="622"/>
      <c r="Z16" s="642">
        <v>0.2</v>
      </c>
      <c r="AA16" s="642"/>
      <c r="AB16" s="642"/>
      <c r="AC16" s="642"/>
      <c r="AD16" s="643">
        <v>17861</v>
      </c>
      <c r="AE16" s="643"/>
      <c r="AF16" s="643"/>
      <c r="AG16" s="643"/>
      <c r="AH16" s="643"/>
      <c r="AI16" s="643"/>
      <c r="AJ16" s="643"/>
      <c r="AK16" s="643"/>
      <c r="AL16" s="612">
        <v>0.3</v>
      </c>
      <c r="AM16" s="356"/>
      <c r="AN16" s="356"/>
      <c r="AO16" s="644"/>
      <c r="AP16" s="607" t="s">
        <v>364</v>
      </c>
      <c r="AQ16" s="415"/>
      <c r="AR16" s="415"/>
      <c r="AS16" s="415"/>
      <c r="AT16" s="415"/>
      <c r="AU16" s="415"/>
      <c r="AV16" s="415"/>
      <c r="AW16" s="415"/>
      <c r="AX16" s="415"/>
      <c r="AY16" s="415"/>
      <c r="AZ16" s="415"/>
      <c r="BA16" s="415"/>
      <c r="BB16" s="415"/>
      <c r="BC16" s="415"/>
      <c r="BD16" s="415"/>
      <c r="BE16" s="415"/>
      <c r="BF16" s="608"/>
      <c r="BG16" s="609" t="s">
        <v>207</v>
      </c>
      <c r="BH16" s="368"/>
      <c r="BI16" s="368"/>
      <c r="BJ16" s="368"/>
      <c r="BK16" s="368"/>
      <c r="BL16" s="368"/>
      <c r="BM16" s="368"/>
      <c r="BN16" s="622"/>
      <c r="BO16" s="642" t="s">
        <v>207</v>
      </c>
      <c r="BP16" s="642"/>
      <c r="BQ16" s="642"/>
      <c r="BR16" s="642"/>
      <c r="BS16" s="643" t="s">
        <v>207</v>
      </c>
      <c r="BT16" s="643"/>
      <c r="BU16" s="643"/>
      <c r="BV16" s="643"/>
      <c r="BW16" s="643"/>
      <c r="BX16" s="643"/>
      <c r="BY16" s="643"/>
      <c r="BZ16" s="643"/>
      <c r="CA16" s="643"/>
      <c r="CB16" s="663"/>
      <c r="CD16" s="607" t="s">
        <v>365</v>
      </c>
      <c r="CE16" s="415"/>
      <c r="CF16" s="415"/>
      <c r="CG16" s="415"/>
      <c r="CH16" s="415"/>
      <c r="CI16" s="415"/>
      <c r="CJ16" s="415"/>
      <c r="CK16" s="415"/>
      <c r="CL16" s="415"/>
      <c r="CM16" s="415"/>
      <c r="CN16" s="415"/>
      <c r="CO16" s="415"/>
      <c r="CP16" s="415"/>
      <c r="CQ16" s="608"/>
      <c r="CR16" s="609">
        <v>142315</v>
      </c>
      <c r="CS16" s="368"/>
      <c r="CT16" s="368"/>
      <c r="CU16" s="368"/>
      <c r="CV16" s="368"/>
      <c r="CW16" s="368"/>
      <c r="CX16" s="368"/>
      <c r="CY16" s="622"/>
      <c r="CZ16" s="642">
        <v>1.3</v>
      </c>
      <c r="DA16" s="642"/>
      <c r="DB16" s="642"/>
      <c r="DC16" s="642"/>
      <c r="DD16" s="615" t="s">
        <v>207</v>
      </c>
      <c r="DE16" s="368"/>
      <c r="DF16" s="368"/>
      <c r="DG16" s="368"/>
      <c r="DH16" s="368"/>
      <c r="DI16" s="368"/>
      <c r="DJ16" s="368"/>
      <c r="DK16" s="368"/>
      <c r="DL16" s="368"/>
      <c r="DM16" s="368"/>
      <c r="DN16" s="368"/>
      <c r="DO16" s="368"/>
      <c r="DP16" s="622"/>
      <c r="DQ16" s="615">
        <v>50678</v>
      </c>
      <c r="DR16" s="368"/>
      <c r="DS16" s="368"/>
      <c r="DT16" s="368"/>
      <c r="DU16" s="368"/>
      <c r="DV16" s="368"/>
      <c r="DW16" s="368"/>
      <c r="DX16" s="368"/>
      <c r="DY16" s="368"/>
      <c r="DZ16" s="368"/>
      <c r="EA16" s="368"/>
      <c r="EB16" s="368"/>
      <c r="EC16" s="640"/>
    </row>
    <row r="17" spans="2:133" ht="11.25" customHeight="1" x14ac:dyDescent="0.2">
      <c r="B17" s="607" t="s">
        <v>366</v>
      </c>
      <c r="C17" s="415"/>
      <c r="D17" s="415"/>
      <c r="E17" s="415"/>
      <c r="F17" s="415"/>
      <c r="G17" s="415"/>
      <c r="H17" s="415"/>
      <c r="I17" s="415"/>
      <c r="J17" s="415"/>
      <c r="K17" s="415"/>
      <c r="L17" s="415"/>
      <c r="M17" s="415"/>
      <c r="N17" s="415"/>
      <c r="O17" s="415"/>
      <c r="P17" s="415"/>
      <c r="Q17" s="608"/>
      <c r="R17" s="609">
        <v>28948</v>
      </c>
      <c r="S17" s="368"/>
      <c r="T17" s="368"/>
      <c r="U17" s="368"/>
      <c r="V17" s="368"/>
      <c r="W17" s="368"/>
      <c r="X17" s="368"/>
      <c r="Y17" s="622"/>
      <c r="Z17" s="642">
        <v>0.2</v>
      </c>
      <c r="AA17" s="642"/>
      <c r="AB17" s="642"/>
      <c r="AC17" s="642"/>
      <c r="AD17" s="643">
        <v>28948</v>
      </c>
      <c r="AE17" s="643"/>
      <c r="AF17" s="643"/>
      <c r="AG17" s="643"/>
      <c r="AH17" s="643"/>
      <c r="AI17" s="643"/>
      <c r="AJ17" s="643"/>
      <c r="AK17" s="643"/>
      <c r="AL17" s="612">
        <v>0.4</v>
      </c>
      <c r="AM17" s="356"/>
      <c r="AN17" s="356"/>
      <c r="AO17" s="644"/>
      <c r="AP17" s="607" t="s">
        <v>367</v>
      </c>
      <c r="AQ17" s="415"/>
      <c r="AR17" s="415"/>
      <c r="AS17" s="415"/>
      <c r="AT17" s="415"/>
      <c r="AU17" s="415"/>
      <c r="AV17" s="415"/>
      <c r="AW17" s="415"/>
      <c r="AX17" s="415"/>
      <c r="AY17" s="415"/>
      <c r="AZ17" s="415"/>
      <c r="BA17" s="415"/>
      <c r="BB17" s="415"/>
      <c r="BC17" s="415"/>
      <c r="BD17" s="415"/>
      <c r="BE17" s="415"/>
      <c r="BF17" s="608"/>
      <c r="BG17" s="609" t="s">
        <v>207</v>
      </c>
      <c r="BH17" s="368"/>
      <c r="BI17" s="368"/>
      <c r="BJ17" s="368"/>
      <c r="BK17" s="368"/>
      <c r="BL17" s="368"/>
      <c r="BM17" s="368"/>
      <c r="BN17" s="622"/>
      <c r="BO17" s="642" t="s">
        <v>207</v>
      </c>
      <c r="BP17" s="642"/>
      <c r="BQ17" s="642"/>
      <c r="BR17" s="642"/>
      <c r="BS17" s="643" t="s">
        <v>207</v>
      </c>
      <c r="BT17" s="643"/>
      <c r="BU17" s="643"/>
      <c r="BV17" s="643"/>
      <c r="BW17" s="643"/>
      <c r="BX17" s="643"/>
      <c r="BY17" s="643"/>
      <c r="BZ17" s="643"/>
      <c r="CA17" s="643"/>
      <c r="CB17" s="663"/>
      <c r="CD17" s="607" t="s">
        <v>369</v>
      </c>
      <c r="CE17" s="415"/>
      <c r="CF17" s="415"/>
      <c r="CG17" s="415"/>
      <c r="CH17" s="415"/>
      <c r="CI17" s="415"/>
      <c r="CJ17" s="415"/>
      <c r="CK17" s="415"/>
      <c r="CL17" s="415"/>
      <c r="CM17" s="415"/>
      <c r="CN17" s="415"/>
      <c r="CO17" s="415"/>
      <c r="CP17" s="415"/>
      <c r="CQ17" s="608"/>
      <c r="CR17" s="609">
        <v>1372615</v>
      </c>
      <c r="CS17" s="368"/>
      <c r="CT17" s="368"/>
      <c r="CU17" s="368"/>
      <c r="CV17" s="368"/>
      <c r="CW17" s="368"/>
      <c r="CX17" s="368"/>
      <c r="CY17" s="622"/>
      <c r="CZ17" s="642">
        <v>12.1</v>
      </c>
      <c r="DA17" s="642"/>
      <c r="DB17" s="642"/>
      <c r="DC17" s="642"/>
      <c r="DD17" s="615" t="s">
        <v>207</v>
      </c>
      <c r="DE17" s="368"/>
      <c r="DF17" s="368"/>
      <c r="DG17" s="368"/>
      <c r="DH17" s="368"/>
      <c r="DI17" s="368"/>
      <c r="DJ17" s="368"/>
      <c r="DK17" s="368"/>
      <c r="DL17" s="368"/>
      <c r="DM17" s="368"/>
      <c r="DN17" s="368"/>
      <c r="DO17" s="368"/>
      <c r="DP17" s="622"/>
      <c r="DQ17" s="615">
        <v>1350557</v>
      </c>
      <c r="DR17" s="368"/>
      <c r="DS17" s="368"/>
      <c r="DT17" s="368"/>
      <c r="DU17" s="368"/>
      <c r="DV17" s="368"/>
      <c r="DW17" s="368"/>
      <c r="DX17" s="368"/>
      <c r="DY17" s="368"/>
      <c r="DZ17" s="368"/>
      <c r="EA17" s="368"/>
      <c r="EB17" s="368"/>
      <c r="EC17" s="640"/>
    </row>
    <row r="18" spans="2:133" ht="11.25" customHeight="1" x14ac:dyDescent="0.2">
      <c r="B18" s="607" t="s">
        <v>371</v>
      </c>
      <c r="C18" s="415"/>
      <c r="D18" s="415"/>
      <c r="E18" s="415"/>
      <c r="F18" s="415"/>
      <c r="G18" s="415"/>
      <c r="H18" s="415"/>
      <c r="I18" s="415"/>
      <c r="J18" s="415"/>
      <c r="K18" s="415"/>
      <c r="L18" s="415"/>
      <c r="M18" s="415"/>
      <c r="N18" s="415"/>
      <c r="O18" s="415"/>
      <c r="P18" s="415"/>
      <c r="Q18" s="608"/>
      <c r="R18" s="609">
        <v>4849</v>
      </c>
      <c r="S18" s="368"/>
      <c r="T18" s="368"/>
      <c r="U18" s="368"/>
      <c r="V18" s="368"/>
      <c r="W18" s="368"/>
      <c r="X18" s="368"/>
      <c r="Y18" s="622"/>
      <c r="Z18" s="642">
        <v>0</v>
      </c>
      <c r="AA18" s="642"/>
      <c r="AB18" s="642"/>
      <c r="AC18" s="642"/>
      <c r="AD18" s="643">
        <v>4849</v>
      </c>
      <c r="AE18" s="643"/>
      <c r="AF18" s="643"/>
      <c r="AG18" s="643"/>
      <c r="AH18" s="643"/>
      <c r="AI18" s="643"/>
      <c r="AJ18" s="643"/>
      <c r="AK18" s="643"/>
      <c r="AL18" s="612">
        <v>0.1</v>
      </c>
      <c r="AM18" s="356"/>
      <c r="AN18" s="356"/>
      <c r="AO18" s="644"/>
      <c r="AP18" s="607" t="s">
        <v>99</v>
      </c>
      <c r="AQ18" s="415"/>
      <c r="AR18" s="415"/>
      <c r="AS18" s="415"/>
      <c r="AT18" s="415"/>
      <c r="AU18" s="415"/>
      <c r="AV18" s="415"/>
      <c r="AW18" s="415"/>
      <c r="AX18" s="415"/>
      <c r="AY18" s="415"/>
      <c r="AZ18" s="415"/>
      <c r="BA18" s="415"/>
      <c r="BB18" s="415"/>
      <c r="BC18" s="415"/>
      <c r="BD18" s="415"/>
      <c r="BE18" s="415"/>
      <c r="BF18" s="608"/>
      <c r="BG18" s="609" t="s">
        <v>207</v>
      </c>
      <c r="BH18" s="368"/>
      <c r="BI18" s="368"/>
      <c r="BJ18" s="368"/>
      <c r="BK18" s="368"/>
      <c r="BL18" s="368"/>
      <c r="BM18" s="368"/>
      <c r="BN18" s="622"/>
      <c r="BO18" s="642" t="s">
        <v>207</v>
      </c>
      <c r="BP18" s="642"/>
      <c r="BQ18" s="642"/>
      <c r="BR18" s="642"/>
      <c r="BS18" s="643" t="s">
        <v>207</v>
      </c>
      <c r="BT18" s="643"/>
      <c r="BU18" s="643"/>
      <c r="BV18" s="643"/>
      <c r="BW18" s="643"/>
      <c r="BX18" s="643"/>
      <c r="BY18" s="643"/>
      <c r="BZ18" s="643"/>
      <c r="CA18" s="643"/>
      <c r="CB18" s="663"/>
      <c r="CD18" s="607" t="s">
        <v>372</v>
      </c>
      <c r="CE18" s="415"/>
      <c r="CF18" s="415"/>
      <c r="CG18" s="415"/>
      <c r="CH18" s="415"/>
      <c r="CI18" s="415"/>
      <c r="CJ18" s="415"/>
      <c r="CK18" s="415"/>
      <c r="CL18" s="415"/>
      <c r="CM18" s="415"/>
      <c r="CN18" s="415"/>
      <c r="CO18" s="415"/>
      <c r="CP18" s="415"/>
      <c r="CQ18" s="608"/>
      <c r="CR18" s="609" t="s">
        <v>207</v>
      </c>
      <c r="CS18" s="368"/>
      <c r="CT18" s="368"/>
      <c r="CU18" s="368"/>
      <c r="CV18" s="368"/>
      <c r="CW18" s="368"/>
      <c r="CX18" s="368"/>
      <c r="CY18" s="622"/>
      <c r="CZ18" s="642" t="s">
        <v>207</v>
      </c>
      <c r="DA18" s="642"/>
      <c r="DB18" s="642"/>
      <c r="DC18" s="642"/>
      <c r="DD18" s="615" t="s">
        <v>207</v>
      </c>
      <c r="DE18" s="368"/>
      <c r="DF18" s="368"/>
      <c r="DG18" s="368"/>
      <c r="DH18" s="368"/>
      <c r="DI18" s="368"/>
      <c r="DJ18" s="368"/>
      <c r="DK18" s="368"/>
      <c r="DL18" s="368"/>
      <c r="DM18" s="368"/>
      <c r="DN18" s="368"/>
      <c r="DO18" s="368"/>
      <c r="DP18" s="622"/>
      <c r="DQ18" s="615" t="s">
        <v>207</v>
      </c>
      <c r="DR18" s="368"/>
      <c r="DS18" s="368"/>
      <c r="DT18" s="368"/>
      <c r="DU18" s="368"/>
      <c r="DV18" s="368"/>
      <c r="DW18" s="368"/>
      <c r="DX18" s="368"/>
      <c r="DY18" s="368"/>
      <c r="DZ18" s="368"/>
      <c r="EA18" s="368"/>
      <c r="EB18" s="368"/>
      <c r="EC18" s="640"/>
    </row>
    <row r="19" spans="2:133" ht="11.25" customHeight="1" x14ac:dyDescent="0.2">
      <c r="B19" s="607" t="s">
        <v>373</v>
      </c>
      <c r="C19" s="415"/>
      <c r="D19" s="415"/>
      <c r="E19" s="415"/>
      <c r="F19" s="415"/>
      <c r="G19" s="415"/>
      <c r="H19" s="415"/>
      <c r="I19" s="415"/>
      <c r="J19" s="415"/>
      <c r="K19" s="415"/>
      <c r="L19" s="415"/>
      <c r="M19" s="415"/>
      <c r="N19" s="415"/>
      <c r="O19" s="415"/>
      <c r="P19" s="415"/>
      <c r="Q19" s="608"/>
      <c r="R19" s="609">
        <v>4849</v>
      </c>
      <c r="S19" s="368"/>
      <c r="T19" s="368"/>
      <c r="U19" s="368"/>
      <c r="V19" s="368"/>
      <c r="W19" s="368"/>
      <c r="X19" s="368"/>
      <c r="Y19" s="622"/>
      <c r="Z19" s="642">
        <v>0</v>
      </c>
      <c r="AA19" s="642"/>
      <c r="AB19" s="642"/>
      <c r="AC19" s="642"/>
      <c r="AD19" s="643">
        <v>4849</v>
      </c>
      <c r="AE19" s="643"/>
      <c r="AF19" s="643"/>
      <c r="AG19" s="643"/>
      <c r="AH19" s="643"/>
      <c r="AI19" s="643"/>
      <c r="AJ19" s="643"/>
      <c r="AK19" s="643"/>
      <c r="AL19" s="612">
        <v>0.1</v>
      </c>
      <c r="AM19" s="356"/>
      <c r="AN19" s="356"/>
      <c r="AO19" s="644"/>
      <c r="AP19" s="607" t="s">
        <v>261</v>
      </c>
      <c r="AQ19" s="415"/>
      <c r="AR19" s="415"/>
      <c r="AS19" s="415"/>
      <c r="AT19" s="415"/>
      <c r="AU19" s="415"/>
      <c r="AV19" s="415"/>
      <c r="AW19" s="415"/>
      <c r="AX19" s="415"/>
      <c r="AY19" s="415"/>
      <c r="AZ19" s="415"/>
      <c r="BA19" s="415"/>
      <c r="BB19" s="415"/>
      <c r="BC19" s="415"/>
      <c r="BD19" s="415"/>
      <c r="BE19" s="415"/>
      <c r="BF19" s="608"/>
      <c r="BG19" s="609" t="s">
        <v>207</v>
      </c>
      <c r="BH19" s="368"/>
      <c r="BI19" s="368"/>
      <c r="BJ19" s="368"/>
      <c r="BK19" s="368"/>
      <c r="BL19" s="368"/>
      <c r="BM19" s="368"/>
      <c r="BN19" s="622"/>
      <c r="BO19" s="642" t="s">
        <v>207</v>
      </c>
      <c r="BP19" s="642"/>
      <c r="BQ19" s="642"/>
      <c r="BR19" s="642"/>
      <c r="BS19" s="643" t="s">
        <v>207</v>
      </c>
      <c r="BT19" s="643"/>
      <c r="BU19" s="643"/>
      <c r="BV19" s="643"/>
      <c r="BW19" s="643"/>
      <c r="BX19" s="643"/>
      <c r="BY19" s="643"/>
      <c r="BZ19" s="643"/>
      <c r="CA19" s="643"/>
      <c r="CB19" s="663"/>
      <c r="CD19" s="607" t="s">
        <v>374</v>
      </c>
      <c r="CE19" s="415"/>
      <c r="CF19" s="415"/>
      <c r="CG19" s="415"/>
      <c r="CH19" s="415"/>
      <c r="CI19" s="415"/>
      <c r="CJ19" s="415"/>
      <c r="CK19" s="415"/>
      <c r="CL19" s="415"/>
      <c r="CM19" s="415"/>
      <c r="CN19" s="415"/>
      <c r="CO19" s="415"/>
      <c r="CP19" s="415"/>
      <c r="CQ19" s="608"/>
      <c r="CR19" s="609" t="s">
        <v>207</v>
      </c>
      <c r="CS19" s="368"/>
      <c r="CT19" s="368"/>
      <c r="CU19" s="368"/>
      <c r="CV19" s="368"/>
      <c r="CW19" s="368"/>
      <c r="CX19" s="368"/>
      <c r="CY19" s="622"/>
      <c r="CZ19" s="642" t="s">
        <v>207</v>
      </c>
      <c r="DA19" s="642"/>
      <c r="DB19" s="642"/>
      <c r="DC19" s="642"/>
      <c r="DD19" s="615" t="s">
        <v>207</v>
      </c>
      <c r="DE19" s="368"/>
      <c r="DF19" s="368"/>
      <c r="DG19" s="368"/>
      <c r="DH19" s="368"/>
      <c r="DI19" s="368"/>
      <c r="DJ19" s="368"/>
      <c r="DK19" s="368"/>
      <c r="DL19" s="368"/>
      <c r="DM19" s="368"/>
      <c r="DN19" s="368"/>
      <c r="DO19" s="368"/>
      <c r="DP19" s="622"/>
      <c r="DQ19" s="615" t="s">
        <v>207</v>
      </c>
      <c r="DR19" s="368"/>
      <c r="DS19" s="368"/>
      <c r="DT19" s="368"/>
      <c r="DU19" s="368"/>
      <c r="DV19" s="368"/>
      <c r="DW19" s="368"/>
      <c r="DX19" s="368"/>
      <c r="DY19" s="368"/>
      <c r="DZ19" s="368"/>
      <c r="EA19" s="368"/>
      <c r="EB19" s="368"/>
      <c r="EC19" s="640"/>
    </row>
    <row r="20" spans="2:133" ht="11.25" customHeight="1" x14ac:dyDescent="0.2">
      <c r="B20" s="656" t="s">
        <v>375</v>
      </c>
      <c r="C20" s="657"/>
      <c r="D20" s="657"/>
      <c r="E20" s="657"/>
      <c r="F20" s="657"/>
      <c r="G20" s="657"/>
      <c r="H20" s="657"/>
      <c r="I20" s="657"/>
      <c r="J20" s="657"/>
      <c r="K20" s="657"/>
      <c r="L20" s="657"/>
      <c r="M20" s="657"/>
      <c r="N20" s="657"/>
      <c r="O20" s="657"/>
      <c r="P20" s="657"/>
      <c r="Q20" s="658"/>
      <c r="R20" s="609" t="s">
        <v>207</v>
      </c>
      <c r="S20" s="368"/>
      <c r="T20" s="368"/>
      <c r="U20" s="368"/>
      <c r="V20" s="368"/>
      <c r="W20" s="368"/>
      <c r="X20" s="368"/>
      <c r="Y20" s="622"/>
      <c r="Z20" s="642" t="s">
        <v>207</v>
      </c>
      <c r="AA20" s="642"/>
      <c r="AB20" s="642"/>
      <c r="AC20" s="642"/>
      <c r="AD20" s="643" t="s">
        <v>207</v>
      </c>
      <c r="AE20" s="643"/>
      <c r="AF20" s="643"/>
      <c r="AG20" s="643"/>
      <c r="AH20" s="643"/>
      <c r="AI20" s="643"/>
      <c r="AJ20" s="643"/>
      <c r="AK20" s="643"/>
      <c r="AL20" s="612" t="s">
        <v>207</v>
      </c>
      <c r="AM20" s="356"/>
      <c r="AN20" s="356"/>
      <c r="AO20" s="644"/>
      <c r="AP20" s="607" t="s">
        <v>376</v>
      </c>
      <c r="AQ20" s="415"/>
      <c r="AR20" s="415"/>
      <c r="AS20" s="415"/>
      <c r="AT20" s="415"/>
      <c r="AU20" s="415"/>
      <c r="AV20" s="415"/>
      <c r="AW20" s="415"/>
      <c r="AX20" s="415"/>
      <c r="AY20" s="415"/>
      <c r="AZ20" s="415"/>
      <c r="BA20" s="415"/>
      <c r="BB20" s="415"/>
      <c r="BC20" s="415"/>
      <c r="BD20" s="415"/>
      <c r="BE20" s="415"/>
      <c r="BF20" s="608"/>
      <c r="BG20" s="609" t="s">
        <v>207</v>
      </c>
      <c r="BH20" s="368"/>
      <c r="BI20" s="368"/>
      <c r="BJ20" s="368"/>
      <c r="BK20" s="368"/>
      <c r="BL20" s="368"/>
      <c r="BM20" s="368"/>
      <c r="BN20" s="622"/>
      <c r="BO20" s="642" t="s">
        <v>207</v>
      </c>
      <c r="BP20" s="642"/>
      <c r="BQ20" s="642"/>
      <c r="BR20" s="642"/>
      <c r="BS20" s="643" t="s">
        <v>207</v>
      </c>
      <c r="BT20" s="643"/>
      <c r="BU20" s="643"/>
      <c r="BV20" s="643"/>
      <c r="BW20" s="643"/>
      <c r="BX20" s="643"/>
      <c r="BY20" s="643"/>
      <c r="BZ20" s="643"/>
      <c r="CA20" s="643"/>
      <c r="CB20" s="663"/>
      <c r="CD20" s="607" t="s">
        <v>199</v>
      </c>
      <c r="CE20" s="415"/>
      <c r="CF20" s="415"/>
      <c r="CG20" s="415"/>
      <c r="CH20" s="415"/>
      <c r="CI20" s="415"/>
      <c r="CJ20" s="415"/>
      <c r="CK20" s="415"/>
      <c r="CL20" s="415"/>
      <c r="CM20" s="415"/>
      <c r="CN20" s="415"/>
      <c r="CO20" s="415"/>
      <c r="CP20" s="415"/>
      <c r="CQ20" s="608"/>
      <c r="CR20" s="609">
        <v>11298071</v>
      </c>
      <c r="CS20" s="368"/>
      <c r="CT20" s="368"/>
      <c r="CU20" s="368"/>
      <c r="CV20" s="368"/>
      <c r="CW20" s="368"/>
      <c r="CX20" s="368"/>
      <c r="CY20" s="622"/>
      <c r="CZ20" s="642">
        <v>100</v>
      </c>
      <c r="DA20" s="642"/>
      <c r="DB20" s="642"/>
      <c r="DC20" s="642"/>
      <c r="DD20" s="615">
        <v>1046706</v>
      </c>
      <c r="DE20" s="368"/>
      <c r="DF20" s="368"/>
      <c r="DG20" s="368"/>
      <c r="DH20" s="368"/>
      <c r="DI20" s="368"/>
      <c r="DJ20" s="368"/>
      <c r="DK20" s="368"/>
      <c r="DL20" s="368"/>
      <c r="DM20" s="368"/>
      <c r="DN20" s="368"/>
      <c r="DO20" s="368"/>
      <c r="DP20" s="622"/>
      <c r="DQ20" s="615">
        <v>8398507</v>
      </c>
      <c r="DR20" s="368"/>
      <c r="DS20" s="368"/>
      <c r="DT20" s="368"/>
      <c r="DU20" s="368"/>
      <c r="DV20" s="368"/>
      <c r="DW20" s="368"/>
      <c r="DX20" s="368"/>
      <c r="DY20" s="368"/>
      <c r="DZ20" s="368"/>
      <c r="EA20" s="368"/>
      <c r="EB20" s="368"/>
      <c r="EC20" s="640"/>
    </row>
    <row r="21" spans="2:133" ht="11.25" customHeight="1" x14ac:dyDescent="0.2">
      <c r="B21" s="607" t="s">
        <v>351</v>
      </c>
      <c r="C21" s="415"/>
      <c r="D21" s="415"/>
      <c r="E21" s="415"/>
      <c r="F21" s="415"/>
      <c r="G21" s="415"/>
      <c r="H21" s="415"/>
      <c r="I21" s="415"/>
      <c r="J21" s="415"/>
      <c r="K21" s="415"/>
      <c r="L21" s="415"/>
      <c r="M21" s="415"/>
      <c r="N21" s="415"/>
      <c r="O21" s="415"/>
      <c r="P21" s="415"/>
      <c r="Q21" s="608"/>
      <c r="R21" s="609">
        <v>5238562</v>
      </c>
      <c r="S21" s="368"/>
      <c r="T21" s="368"/>
      <c r="U21" s="368"/>
      <c r="V21" s="368"/>
      <c r="W21" s="368"/>
      <c r="X21" s="368"/>
      <c r="Y21" s="622"/>
      <c r="Z21" s="642">
        <v>45.2</v>
      </c>
      <c r="AA21" s="642"/>
      <c r="AB21" s="642"/>
      <c r="AC21" s="642"/>
      <c r="AD21" s="643">
        <v>4591219</v>
      </c>
      <c r="AE21" s="643"/>
      <c r="AF21" s="643"/>
      <c r="AG21" s="643"/>
      <c r="AH21" s="643"/>
      <c r="AI21" s="643"/>
      <c r="AJ21" s="643"/>
      <c r="AK21" s="643"/>
      <c r="AL21" s="612">
        <v>66.3</v>
      </c>
      <c r="AM21" s="356"/>
      <c r="AN21" s="356"/>
      <c r="AO21" s="644"/>
      <c r="AP21" s="607" t="s">
        <v>378</v>
      </c>
      <c r="AQ21" s="666"/>
      <c r="AR21" s="666"/>
      <c r="AS21" s="666"/>
      <c r="AT21" s="666"/>
      <c r="AU21" s="666"/>
      <c r="AV21" s="666"/>
      <c r="AW21" s="666"/>
      <c r="AX21" s="666"/>
      <c r="AY21" s="666"/>
      <c r="AZ21" s="666"/>
      <c r="BA21" s="666"/>
      <c r="BB21" s="666"/>
      <c r="BC21" s="666"/>
      <c r="BD21" s="666"/>
      <c r="BE21" s="666"/>
      <c r="BF21" s="667"/>
      <c r="BG21" s="609" t="s">
        <v>207</v>
      </c>
      <c r="BH21" s="368"/>
      <c r="BI21" s="368"/>
      <c r="BJ21" s="368"/>
      <c r="BK21" s="368"/>
      <c r="BL21" s="368"/>
      <c r="BM21" s="368"/>
      <c r="BN21" s="622"/>
      <c r="BO21" s="642" t="s">
        <v>207</v>
      </c>
      <c r="BP21" s="642"/>
      <c r="BQ21" s="642"/>
      <c r="BR21" s="642"/>
      <c r="BS21" s="643" t="s">
        <v>207</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305</v>
      </c>
      <c r="C22" s="415"/>
      <c r="D22" s="415"/>
      <c r="E22" s="415"/>
      <c r="F22" s="415"/>
      <c r="G22" s="415"/>
      <c r="H22" s="415"/>
      <c r="I22" s="415"/>
      <c r="J22" s="415"/>
      <c r="K22" s="415"/>
      <c r="L22" s="415"/>
      <c r="M22" s="415"/>
      <c r="N22" s="415"/>
      <c r="O22" s="415"/>
      <c r="P22" s="415"/>
      <c r="Q22" s="608"/>
      <c r="R22" s="609">
        <v>4591219</v>
      </c>
      <c r="S22" s="368"/>
      <c r="T22" s="368"/>
      <c r="U22" s="368"/>
      <c r="V22" s="368"/>
      <c r="W22" s="368"/>
      <c r="X22" s="368"/>
      <c r="Y22" s="622"/>
      <c r="Z22" s="642">
        <v>39.6</v>
      </c>
      <c r="AA22" s="642"/>
      <c r="AB22" s="642"/>
      <c r="AC22" s="642"/>
      <c r="AD22" s="643">
        <v>4591219</v>
      </c>
      <c r="AE22" s="643"/>
      <c r="AF22" s="643"/>
      <c r="AG22" s="643"/>
      <c r="AH22" s="643"/>
      <c r="AI22" s="643"/>
      <c r="AJ22" s="643"/>
      <c r="AK22" s="643"/>
      <c r="AL22" s="612">
        <v>66.3</v>
      </c>
      <c r="AM22" s="356"/>
      <c r="AN22" s="356"/>
      <c r="AO22" s="644"/>
      <c r="AP22" s="607" t="s">
        <v>379</v>
      </c>
      <c r="AQ22" s="666"/>
      <c r="AR22" s="666"/>
      <c r="AS22" s="666"/>
      <c r="AT22" s="666"/>
      <c r="AU22" s="666"/>
      <c r="AV22" s="666"/>
      <c r="AW22" s="666"/>
      <c r="AX22" s="666"/>
      <c r="AY22" s="666"/>
      <c r="AZ22" s="666"/>
      <c r="BA22" s="666"/>
      <c r="BB22" s="666"/>
      <c r="BC22" s="666"/>
      <c r="BD22" s="666"/>
      <c r="BE22" s="666"/>
      <c r="BF22" s="667"/>
      <c r="BG22" s="609" t="s">
        <v>207</v>
      </c>
      <c r="BH22" s="368"/>
      <c r="BI22" s="368"/>
      <c r="BJ22" s="368"/>
      <c r="BK22" s="368"/>
      <c r="BL22" s="368"/>
      <c r="BM22" s="368"/>
      <c r="BN22" s="622"/>
      <c r="BO22" s="642" t="s">
        <v>207</v>
      </c>
      <c r="BP22" s="642"/>
      <c r="BQ22" s="642"/>
      <c r="BR22" s="642"/>
      <c r="BS22" s="643" t="s">
        <v>207</v>
      </c>
      <c r="BT22" s="643"/>
      <c r="BU22" s="643"/>
      <c r="BV22" s="643"/>
      <c r="BW22" s="643"/>
      <c r="BX22" s="643"/>
      <c r="BY22" s="643"/>
      <c r="BZ22" s="643"/>
      <c r="CA22" s="643"/>
      <c r="CB22" s="663"/>
      <c r="CD22" s="522" t="s">
        <v>381</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303</v>
      </c>
      <c r="C23" s="415"/>
      <c r="D23" s="415"/>
      <c r="E23" s="415"/>
      <c r="F23" s="415"/>
      <c r="G23" s="415"/>
      <c r="H23" s="415"/>
      <c r="I23" s="415"/>
      <c r="J23" s="415"/>
      <c r="K23" s="415"/>
      <c r="L23" s="415"/>
      <c r="M23" s="415"/>
      <c r="N23" s="415"/>
      <c r="O23" s="415"/>
      <c r="P23" s="415"/>
      <c r="Q23" s="608"/>
      <c r="R23" s="609">
        <v>647343</v>
      </c>
      <c r="S23" s="368"/>
      <c r="T23" s="368"/>
      <c r="U23" s="368"/>
      <c r="V23" s="368"/>
      <c r="W23" s="368"/>
      <c r="X23" s="368"/>
      <c r="Y23" s="622"/>
      <c r="Z23" s="642">
        <v>5.6</v>
      </c>
      <c r="AA23" s="642"/>
      <c r="AB23" s="642"/>
      <c r="AC23" s="642"/>
      <c r="AD23" s="643" t="s">
        <v>207</v>
      </c>
      <c r="AE23" s="643"/>
      <c r="AF23" s="643"/>
      <c r="AG23" s="643"/>
      <c r="AH23" s="643"/>
      <c r="AI23" s="643"/>
      <c r="AJ23" s="643"/>
      <c r="AK23" s="643"/>
      <c r="AL23" s="612" t="s">
        <v>207</v>
      </c>
      <c r="AM23" s="356"/>
      <c r="AN23" s="356"/>
      <c r="AO23" s="644"/>
      <c r="AP23" s="607" t="s">
        <v>120</v>
      </c>
      <c r="AQ23" s="666"/>
      <c r="AR23" s="666"/>
      <c r="AS23" s="666"/>
      <c r="AT23" s="666"/>
      <c r="AU23" s="666"/>
      <c r="AV23" s="666"/>
      <c r="AW23" s="666"/>
      <c r="AX23" s="666"/>
      <c r="AY23" s="666"/>
      <c r="AZ23" s="666"/>
      <c r="BA23" s="666"/>
      <c r="BB23" s="666"/>
      <c r="BC23" s="666"/>
      <c r="BD23" s="666"/>
      <c r="BE23" s="666"/>
      <c r="BF23" s="667"/>
      <c r="BG23" s="609" t="s">
        <v>207</v>
      </c>
      <c r="BH23" s="368"/>
      <c r="BI23" s="368"/>
      <c r="BJ23" s="368"/>
      <c r="BK23" s="368"/>
      <c r="BL23" s="368"/>
      <c r="BM23" s="368"/>
      <c r="BN23" s="622"/>
      <c r="BO23" s="642" t="s">
        <v>207</v>
      </c>
      <c r="BP23" s="642"/>
      <c r="BQ23" s="642"/>
      <c r="BR23" s="642"/>
      <c r="BS23" s="643" t="s">
        <v>207</v>
      </c>
      <c r="BT23" s="643"/>
      <c r="BU23" s="643"/>
      <c r="BV23" s="643"/>
      <c r="BW23" s="643"/>
      <c r="BX23" s="643"/>
      <c r="BY23" s="643"/>
      <c r="BZ23" s="643"/>
      <c r="CA23" s="643"/>
      <c r="CB23" s="663"/>
      <c r="CD23" s="522" t="s">
        <v>326</v>
      </c>
      <c r="CE23" s="523"/>
      <c r="CF23" s="523"/>
      <c r="CG23" s="523"/>
      <c r="CH23" s="523"/>
      <c r="CI23" s="523"/>
      <c r="CJ23" s="523"/>
      <c r="CK23" s="523"/>
      <c r="CL23" s="523"/>
      <c r="CM23" s="523"/>
      <c r="CN23" s="523"/>
      <c r="CO23" s="523"/>
      <c r="CP23" s="523"/>
      <c r="CQ23" s="565"/>
      <c r="CR23" s="522" t="s">
        <v>296</v>
      </c>
      <c r="CS23" s="523"/>
      <c r="CT23" s="523"/>
      <c r="CU23" s="523"/>
      <c r="CV23" s="523"/>
      <c r="CW23" s="523"/>
      <c r="CX23" s="523"/>
      <c r="CY23" s="565"/>
      <c r="CZ23" s="522" t="s">
        <v>382</v>
      </c>
      <c r="DA23" s="523"/>
      <c r="DB23" s="523"/>
      <c r="DC23" s="565"/>
      <c r="DD23" s="522" t="s">
        <v>310</v>
      </c>
      <c r="DE23" s="523"/>
      <c r="DF23" s="523"/>
      <c r="DG23" s="523"/>
      <c r="DH23" s="523"/>
      <c r="DI23" s="523"/>
      <c r="DJ23" s="523"/>
      <c r="DK23" s="565"/>
      <c r="DL23" s="668" t="s">
        <v>385</v>
      </c>
      <c r="DM23" s="669"/>
      <c r="DN23" s="669"/>
      <c r="DO23" s="669"/>
      <c r="DP23" s="669"/>
      <c r="DQ23" s="669"/>
      <c r="DR23" s="669"/>
      <c r="DS23" s="669"/>
      <c r="DT23" s="669"/>
      <c r="DU23" s="669"/>
      <c r="DV23" s="670"/>
      <c r="DW23" s="522" t="s">
        <v>19</v>
      </c>
      <c r="DX23" s="523"/>
      <c r="DY23" s="523"/>
      <c r="DZ23" s="523"/>
      <c r="EA23" s="523"/>
      <c r="EB23" s="523"/>
      <c r="EC23" s="565"/>
    </row>
    <row r="24" spans="2:133" ht="11.25" customHeight="1" x14ac:dyDescent="0.2">
      <c r="B24" s="607" t="s">
        <v>386</v>
      </c>
      <c r="C24" s="415"/>
      <c r="D24" s="415"/>
      <c r="E24" s="415"/>
      <c r="F24" s="415"/>
      <c r="G24" s="415"/>
      <c r="H24" s="415"/>
      <c r="I24" s="415"/>
      <c r="J24" s="415"/>
      <c r="K24" s="415"/>
      <c r="L24" s="415"/>
      <c r="M24" s="415"/>
      <c r="N24" s="415"/>
      <c r="O24" s="415"/>
      <c r="P24" s="415"/>
      <c r="Q24" s="608"/>
      <c r="R24" s="609" t="s">
        <v>207</v>
      </c>
      <c r="S24" s="368"/>
      <c r="T24" s="368"/>
      <c r="U24" s="368"/>
      <c r="V24" s="368"/>
      <c r="W24" s="368"/>
      <c r="X24" s="368"/>
      <c r="Y24" s="622"/>
      <c r="Z24" s="642" t="s">
        <v>207</v>
      </c>
      <c r="AA24" s="642"/>
      <c r="AB24" s="642"/>
      <c r="AC24" s="642"/>
      <c r="AD24" s="643" t="s">
        <v>207</v>
      </c>
      <c r="AE24" s="643"/>
      <c r="AF24" s="643"/>
      <c r="AG24" s="643"/>
      <c r="AH24" s="643"/>
      <c r="AI24" s="643"/>
      <c r="AJ24" s="643"/>
      <c r="AK24" s="643"/>
      <c r="AL24" s="612" t="s">
        <v>207</v>
      </c>
      <c r="AM24" s="356"/>
      <c r="AN24" s="356"/>
      <c r="AO24" s="644"/>
      <c r="AP24" s="607" t="s">
        <v>387</v>
      </c>
      <c r="AQ24" s="666"/>
      <c r="AR24" s="666"/>
      <c r="AS24" s="666"/>
      <c r="AT24" s="666"/>
      <c r="AU24" s="666"/>
      <c r="AV24" s="666"/>
      <c r="AW24" s="666"/>
      <c r="AX24" s="666"/>
      <c r="AY24" s="666"/>
      <c r="AZ24" s="666"/>
      <c r="BA24" s="666"/>
      <c r="BB24" s="666"/>
      <c r="BC24" s="666"/>
      <c r="BD24" s="666"/>
      <c r="BE24" s="666"/>
      <c r="BF24" s="667"/>
      <c r="BG24" s="609" t="s">
        <v>207</v>
      </c>
      <c r="BH24" s="368"/>
      <c r="BI24" s="368"/>
      <c r="BJ24" s="368"/>
      <c r="BK24" s="368"/>
      <c r="BL24" s="368"/>
      <c r="BM24" s="368"/>
      <c r="BN24" s="622"/>
      <c r="BO24" s="642" t="s">
        <v>207</v>
      </c>
      <c r="BP24" s="642"/>
      <c r="BQ24" s="642"/>
      <c r="BR24" s="642"/>
      <c r="BS24" s="643" t="s">
        <v>207</v>
      </c>
      <c r="BT24" s="643"/>
      <c r="BU24" s="643"/>
      <c r="BV24" s="643"/>
      <c r="BW24" s="643"/>
      <c r="BX24" s="643"/>
      <c r="BY24" s="643"/>
      <c r="BZ24" s="643"/>
      <c r="CA24" s="643"/>
      <c r="CB24" s="663"/>
      <c r="CD24" s="651" t="s">
        <v>389</v>
      </c>
      <c r="CE24" s="652"/>
      <c r="CF24" s="652"/>
      <c r="CG24" s="652"/>
      <c r="CH24" s="652"/>
      <c r="CI24" s="652"/>
      <c r="CJ24" s="652"/>
      <c r="CK24" s="652"/>
      <c r="CL24" s="652"/>
      <c r="CM24" s="652"/>
      <c r="CN24" s="652"/>
      <c r="CO24" s="652"/>
      <c r="CP24" s="652"/>
      <c r="CQ24" s="653"/>
      <c r="CR24" s="648">
        <v>4328717</v>
      </c>
      <c r="CS24" s="649"/>
      <c r="CT24" s="649"/>
      <c r="CU24" s="649"/>
      <c r="CV24" s="649"/>
      <c r="CW24" s="649"/>
      <c r="CX24" s="649"/>
      <c r="CY24" s="671"/>
      <c r="CZ24" s="672">
        <v>38.299999999999997</v>
      </c>
      <c r="DA24" s="661"/>
      <c r="DB24" s="661"/>
      <c r="DC24" s="673"/>
      <c r="DD24" s="674">
        <v>3501250</v>
      </c>
      <c r="DE24" s="649"/>
      <c r="DF24" s="649"/>
      <c r="DG24" s="649"/>
      <c r="DH24" s="649"/>
      <c r="DI24" s="649"/>
      <c r="DJ24" s="649"/>
      <c r="DK24" s="671"/>
      <c r="DL24" s="674">
        <v>3466290</v>
      </c>
      <c r="DM24" s="649"/>
      <c r="DN24" s="649"/>
      <c r="DO24" s="649"/>
      <c r="DP24" s="649"/>
      <c r="DQ24" s="649"/>
      <c r="DR24" s="649"/>
      <c r="DS24" s="649"/>
      <c r="DT24" s="649"/>
      <c r="DU24" s="649"/>
      <c r="DV24" s="671"/>
      <c r="DW24" s="672">
        <v>49.6</v>
      </c>
      <c r="DX24" s="661"/>
      <c r="DY24" s="661"/>
      <c r="DZ24" s="661"/>
      <c r="EA24" s="661"/>
      <c r="EB24" s="661"/>
      <c r="EC24" s="675"/>
    </row>
    <row r="25" spans="2:133" ht="11.25" customHeight="1" x14ac:dyDescent="0.2">
      <c r="B25" s="607" t="s">
        <v>60</v>
      </c>
      <c r="C25" s="415"/>
      <c r="D25" s="415"/>
      <c r="E25" s="415"/>
      <c r="F25" s="415"/>
      <c r="G25" s="415"/>
      <c r="H25" s="415"/>
      <c r="I25" s="415"/>
      <c r="J25" s="415"/>
      <c r="K25" s="415"/>
      <c r="L25" s="415"/>
      <c r="M25" s="415"/>
      <c r="N25" s="415"/>
      <c r="O25" s="415"/>
      <c r="P25" s="415"/>
      <c r="Q25" s="608"/>
      <c r="R25" s="609">
        <v>7568070</v>
      </c>
      <c r="S25" s="368"/>
      <c r="T25" s="368"/>
      <c r="U25" s="368"/>
      <c r="V25" s="368"/>
      <c r="W25" s="368"/>
      <c r="X25" s="368"/>
      <c r="Y25" s="622"/>
      <c r="Z25" s="642">
        <v>65.3</v>
      </c>
      <c r="AA25" s="642"/>
      <c r="AB25" s="642"/>
      <c r="AC25" s="642"/>
      <c r="AD25" s="643">
        <v>6920727</v>
      </c>
      <c r="AE25" s="643"/>
      <c r="AF25" s="643"/>
      <c r="AG25" s="643"/>
      <c r="AH25" s="643"/>
      <c r="AI25" s="643"/>
      <c r="AJ25" s="643"/>
      <c r="AK25" s="643"/>
      <c r="AL25" s="612">
        <v>100</v>
      </c>
      <c r="AM25" s="356"/>
      <c r="AN25" s="356"/>
      <c r="AO25" s="644"/>
      <c r="AP25" s="607" t="s">
        <v>282</v>
      </c>
      <c r="AQ25" s="666"/>
      <c r="AR25" s="666"/>
      <c r="AS25" s="666"/>
      <c r="AT25" s="666"/>
      <c r="AU25" s="666"/>
      <c r="AV25" s="666"/>
      <c r="AW25" s="666"/>
      <c r="AX25" s="666"/>
      <c r="AY25" s="666"/>
      <c r="AZ25" s="666"/>
      <c r="BA25" s="666"/>
      <c r="BB25" s="666"/>
      <c r="BC25" s="666"/>
      <c r="BD25" s="666"/>
      <c r="BE25" s="666"/>
      <c r="BF25" s="667"/>
      <c r="BG25" s="609" t="s">
        <v>207</v>
      </c>
      <c r="BH25" s="368"/>
      <c r="BI25" s="368"/>
      <c r="BJ25" s="368"/>
      <c r="BK25" s="368"/>
      <c r="BL25" s="368"/>
      <c r="BM25" s="368"/>
      <c r="BN25" s="622"/>
      <c r="BO25" s="642" t="s">
        <v>207</v>
      </c>
      <c r="BP25" s="642"/>
      <c r="BQ25" s="642"/>
      <c r="BR25" s="642"/>
      <c r="BS25" s="643" t="s">
        <v>207</v>
      </c>
      <c r="BT25" s="643"/>
      <c r="BU25" s="643"/>
      <c r="BV25" s="643"/>
      <c r="BW25" s="643"/>
      <c r="BX25" s="643"/>
      <c r="BY25" s="643"/>
      <c r="BZ25" s="643"/>
      <c r="CA25" s="643"/>
      <c r="CB25" s="663"/>
      <c r="CD25" s="607" t="s">
        <v>205</v>
      </c>
      <c r="CE25" s="415"/>
      <c r="CF25" s="415"/>
      <c r="CG25" s="415"/>
      <c r="CH25" s="415"/>
      <c r="CI25" s="415"/>
      <c r="CJ25" s="415"/>
      <c r="CK25" s="415"/>
      <c r="CL25" s="415"/>
      <c r="CM25" s="415"/>
      <c r="CN25" s="415"/>
      <c r="CO25" s="415"/>
      <c r="CP25" s="415"/>
      <c r="CQ25" s="608"/>
      <c r="CR25" s="609">
        <v>2000929</v>
      </c>
      <c r="CS25" s="610"/>
      <c r="CT25" s="610"/>
      <c r="CU25" s="610"/>
      <c r="CV25" s="610"/>
      <c r="CW25" s="610"/>
      <c r="CX25" s="610"/>
      <c r="CY25" s="611"/>
      <c r="CZ25" s="612">
        <v>17.7</v>
      </c>
      <c r="DA25" s="613"/>
      <c r="DB25" s="613"/>
      <c r="DC25" s="614"/>
      <c r="DD25" s="615">
        <v>1878908</v>
      </c>
      <c r="DE25" s="610"/>
      <c r="DF25" s="610"/>
      <c r="DG25" s="610"/>
      <c r="DH25" s="610"/>
      <c r="DI25" s="610"/>
      <c r="DJ25" s="610"/>
      <c r="DK25" s="611"/>
      <c r="DL25" s="615">
        <v>1853904</v>
      </c>
      <c r="DM25" s="610"/>
      <c r="DN25" s="610"/>
      <c r="DO25" s="610"/>
      <c r="DP25" s="610"/>
      <c r="DQ25" s="610"/>
      <c r="DR25" s="610"/>
      <c r="DS25" s="610"/>
      <c r="DT25" s="610"/>
      <c r="DU25" s="610"/>
      <c r="DV25" s="611"/>
      <c r="DW25" s="612">
        <v>26.5</v>
      </c>
      <c r="DX25" s="613"/>
      <c r="DY25" s="613"/>
      <c r="DZ25" s="613"/>
      <c r="EA25" s="613"/>
      <c r="EB25" s="613"/>
      <c r="EC25" s="641"/>
    </row>
    <row r="26" spans="2:133" ht="11.25" customHeight="1" x14ac:dyDescent="0.2">
      <c r="B26" s="607" t="s">
        <v>392</v>
      </c>
      <c r="C26" s="415"/>
      <c r="D26" s="415"/>
      <c r="E26" s="415"/>
      <c r="F26" s="415"/>
      <c r="G26" s="415"/>
      <c r="H26" s="415"/>
      <c r="I26" s="415"/>
      <c r="J26" s="415"/>
      <c r="K26" s="415"/>
      <c r="L26" s="415"/>
      <c r="M26" s="415"/>
      <c r="N26" s="415"/>
      <c r="O26" s="415"/>
      <c r="P26" s="415"/>
      <c r="Q26" s="608"/>
      <c r="R26" s="609">
        <v>1764</v>
      </c>
      <c r="S26" s="368"/>
      <c r="T26" s="368"/>
      <c r="U26" s="368"/>
      <c r="V26" s="368"/>
      <c r="W26" s="368"/>
      <c r="X26" s="368"/>
      <c r="Y26" s="622"/>
      <c r="Z26" s="642">
        <v>0</v>
      </c>
      <c r="AA26" s="642"/>
      <c r="AB26" s="642"/>
      <c r="AC26" s="642"/>
      <c r="AD26" s="643">
        <v>1764</v>
      </c>
      <c r="AE26" s="643"/>
      <c r="AF26" s="643"/>
      <c r="AG26" s="643"/>
      <c r="AH26" s="643"/>
      <c r="AI26" s="643"/>
      <c r="AJ26" s="643"/>
      <c r="AK26" s="643"/>
      <c r="AL26" s="612">
        <v>0</v>
      </c>
      <c r="AM26" s="356"/>
      <c r="AN26" s="356"/>
      <c r="AO26" s="644"/>
      <c r="AP26" s="607" t="s">
        <v>394</v>
      </c>
      <c r="AQ26" s="666"/>
      <c r="AR26" s="666"/>
      <c r="AS26" s="666"/>
      <c r="AT26" s="666"/>
      <c r="AU26" s="666"/>
      <c r="AV26" s="666"/>
      <c r="AW26" s="666"/>
      <c r="AX26" s="666"/>
      <c r="AY26" s="666"/>
      <c r="AZ26" s="666"/>
      <c r="BA26" s="666"/>
      <c r="BB26" s="666"/>
      <c r="BC26" s="666"/>
      <c r="BD26" s="666"/>
      <c r="BE26" s="666"/>
      <c r="BF26" s="667"/>
      <c r="BG26" s="609" t="s">
        <v>207</v>
      </c>
      <c r="BH26" s="368"/>
      <c r="BI26" s="368"/>
      <c r="BJ26" s="368"/>
      <c r="BK26" s="368"/>
      <c r="BL26" s="368"/>
      <c r="BM26" s="368"/>
      <c r="BN26" s="622"/>
      <c r="BO26" s="642" t="s">
        <v>207</v>
      </c>
      <c r="BP26" s="642"/>
      <c r="BQ26" s="642"/>
      <c r="BR26" s="642"/>
      <c r="BS26" s="643" t="s">
        <v>207</v>
      </c>
      <c r="BT26" s="643"/>
      <c r="BU26" s="643"/>
      <c r="BV26" s="643"/>
      <c r="BW26" s="643"/>
      <c r="BX26" s="643"/>
      <c r="BY26" s="643"/>
      <c r="BZ26" s="643"/>
      <c r="CA26" s="643"/>
      <c r="CB26" s="663"/>
      <c r="CD26" s="607" t="s">
        <v>127</v>
      </c>
      <c r="CE26" s="415"/>
      <c r="CF26" s="415"/>
      <c r="CG26" s="415"/>
      <c r="CH26" s="415"/>
      <c r="CI26" s="415"/>
      <c r="CJ26" s="415"/>
      <c r="CK26" s="415"/>
      <c r="CL26" s="415"/>
      <c r="CM26" s="415"/>
      <c r="CN26" s="415"/>
      <c r="CO26" s="415"/>
      <c r="CP26" s="415"/>
      <c r="CQ26" s="608"/>
      <c r="CR26" s="609">
        <v>1151433</v>
      </c>
      <c r="CS26" s="368"/>
      <c r="CT26" s="368"/>
      <c r="CU26" s="368"/>
      <c r="CV26" s="368"/>
      <c r="CW26" s="368"/>
      <c r="CX26" s="368"/>
      <c r="CY26" s="622"/>
      <c r="CZ26" s="612">
        <v>10.199999999999999</v>
      </c>
      <c r="DA26" s="613"/>
      <c r="DB26" s="613"/>
      <c r="DC26" s="614"/>
      <c r="DD26" s="615">
        <v>1072376</v>
      </c>
      <c r="DE26" s="368"/>
      <c r="DF26" s="368"/>
      <c r="DG26" s="368"/>
      <c r="DH26" s="368"/>
      <c r="DI26" s="368"/>
      <c r="DJ26" s="368"/>
      <c r="DK26" s="622"/>
      <c r="DL26" s="615" t="s">
        <v>207</v>
      </c>
      <c r="DM26" s="368"/>
      <c r="DN26" s="368"/>
      <c r="DO26" s="368"/>
      <c r="DP26" s="368"/>
      <c r="DQ26" s="368"/>
      <c r="DR26" s="368"/>
      <c r="DS26" s="368"/>
      <c r="DT26" s="368"/>
      <c r="DU26" s="368"/>
      <c r="DV26" s="622"/>
      <c r="DW26" s="612" t="s">
        <v>207</v>
      </c>
      <c r="DX26" s="613"/>
      <c r="DY26" s="613"/>
      <c r="DZ26" s="613"/>
      <c r="EA26" s="613"/>
      <c r="EB26" s="613"/>
      <c r="EC26" s="641"/>
    </row>
    <row r="27" spans="2:133" ht="11.25" customHeight="1" x14ac:dyDescent="0.2">
      <c r="B27" s="607" t="s">
        <v>160</v>
      </c>
      <c r="C27" s="415"/>
      <c r="D27" s="415"/>
      <c r="E27" s="415"/>
      <c r="F27" s="415"/>
      <c r="G27" s="415"/>
      <c r="H27" s="415"/>
      <c r="I27" s="415"/>
      <c r="J27" s="415"/>
      <c r="K27" s="415"/>
      <c r="L27" s="415"/>
      <c r="M27" s="415"/>
      <c r="N27" s="415"/>
      <c r="O27" s="415"/>
      <c r="P27" s="415"/>
      <c r="Q27" s="608"/>
      <c r="R27" s="609">
        <v>8475</v>
      </c>
      <c r="S27" s="368"/>
      <c r="T27" s="368"/>
      <c r="U27" s="368"/>
      <c r="V27" s="368"/>
      <c r="W27" s="368"/>
      <c r="X27" s="368"/>
      <c r="Y27" s="622"/>
      <c r="Z27" s="642">
        <v>0.1</v>
      </c>
      <c r="AA27" s="642"/>
      <c r="AB27" s="642"/>
      <c r="AC27" s="642"/>
      <c r="AD27" s="643" t="s">
        <v>207</v>
      </c>
      <c r="AE27" s="643"/>
      <c r="AF27" s="643"/>
      <c r="AG27" s="643"/>
      <c r="AH27" s="643"/>
      <c r="AI27" s="643"/>
      <c r="AJ27" s="643"/>
      <c r="AK27" s="643"/>
      <c r="AL27" s="612" t="s">
        <v>207</v>
      </c>
      <c r="AM27" s="356"/>
      <c r="AN27" s="356"/>
      <c r="AO27" s="644"/>
      <c r="AP27" s="607" t="s">
        <v>397</v>
      </c>
      <c r="AQ27" s="415"/>
      <c r="AR27" s="415"/>
      <c r="AS27" s="415"/>
      <c r="AT27" s="415"/>
      <c r="AU27" s="415"/>
      <c r="AV27" s="415"/>
      <c r="AW27" s="415"/>
      <c r="AX27" s="415"/>
      <c r="AY27" s="415"/>
      <c r="AZ27" s="415"/>
      <c r="BA27" s="415"/>
      <c r="BB27" s="415"/>
      <c r="BC27" s="415"/>
      <c r="BD27" s="415"/>
      <c r="BE27" s="415"/>
      <c r="BF27" s="608"/>
      <c r="BG27" s="609">
        <v>1754534</v>
      </c>
      <c r="BH27" s="368"/>
      <c r="BI27" s="368"/>
      <c r="BJ27" s="368"/>
      <c r="BK27" s="368"/>
      <c r="BL27" s="368"/>
      <c r="BM27" s="368"/>
      <c r="BN27" s="622"/>
      <c r="BO27" s="642">
        <v>100</v>
      </c>
      <c r="BP27" s="642"/>
      <c r="BQ27" s="642"/>
      <c r="BR27" s="642"/>
      <c r="BS27" s="643">
        <v>91090</v>
      </c>
      <c r="BT27" s="643"/>
      <c r="BU27" s="643"/>
      <c r="BV27" s="643"/>
      <c r="BW27" s="643"/>
      <c r="BX27" s="643"/>
      <c r="BY27" s="643"/>
      <c r="BZ27" s="643"/>
      <c r="CA27" s="643"/>
      <c r="CB27" s="663"/>
      <c r="CD27" s="607" t="s">
        <v>229</v>
      </c>
      <c r="CE27" s="415"/>
      <c r="CF27" s="415"/>
      <c r="CG27" s="415"/>
      <c r="CH27" s="415"/>
      <c r="CI27" s="415"/>
      <c r="CJ27" s="415"/>
      <c r="CK27" s="415"/>
      <c r="CL27" s="415"/>
      <c r="CM27" s="415"/>
      <c r="CN27" s="415"/>
      <c r="CO27" s="415"/>
      <c r="CP27" s="415"/>
      <c r="CQ27" s="608"/>
      <c r="CR27" s="609">
        <v>955173</v>
      </c>
      <c r="CS27" s="610"/>
      <c r="CT27" s="610"/>
      <c r="CU27" s="610"/>
      <c r="CV27" s="610"/>
      <c r="CW27" s="610"/>
      <c r="CX27" s="610"/>
      <c r="CY27" s="611"/>
      <c r="CZ27" s="612">
        <v>8.5</v>
      </c>
      <c r="DA27" s="613"/>
      <c r="DB27" s="613"/>
      <c r="DC27" s="614"/>
      <c r="DD27" s="615">
        <v>271785</v>
      </c>
      <c r="DE27" s="610"/>
      <c r="DF27" s="610"/>
      <c r="DG27" s="610"/>
      <c r="DH27" s="610"/>
      <c r="DI27" s="610"/>
      <c r="DJ27" s="610"/>
      <c r="DK27" s="611"/>
      <c r="DL27" s="615">
        <v>261829</v>
      </c>
      <c r="DM27" s="610"/>
      <c r="DN27" s="610"/>
      <c r="DO27" s="610"/>
      <c r="DP27" s="610"/>
      <c r="DQ27" s="610"/>
      <c r="DR27" s="610"/>
      <c r="DS27" s="610"/>
      <c r="DT27" s="610"/>
      <c r="DU27" s="610"/>
      <c r="DV27" s="611"/>
      <c r="DW27" s="612">
        <v>3.7</v>
      </c>
      <c r="DX27" s="613"/>
      <c r="DY27" s="613"/>
      <c r="DZ27" s="613"/>
      <c r="EA27" s="613"/>
      <c r="EB27" s="613"/>
      <c r="EC27" s="641"/>
    </row>
    <row r="28" spans="2:133" ht="11.25" customHeight="1" x14ac:dyDescent="0.2">
      <c r="B28" s="607" t="s">
        <v>325</v>
      </c>
      <c r="C28" s="415"/>
      <c r="D28" s="415"/>
      <c r="E28" s="415"/>
      <c r="F28" s="415"/>
      <c r="G28" s="415"/>
      <c r="H28" s="415"/>
      <c r="I28" s="415"/>
      <c r="J28" s="415"/>
      <c r="K28" s="415"/>
      <c r="L28" s="415"/>
      <c r="M28" s="415"/>
      <c r="N28" s="415"/>
      <c r="O28" s="415"/>
      <c r="P28" s="415"/>
      <c r="Q28" s="608"/>
      <c r="R28" s="609">
        <v>109548</v>
      </c>
      <c r="S28" s="368"/>
      <c r="T28" s="368"/>
      <c r="U28" s="368"/>
      <c r="V28" s="368"/>
      <c r="W28" s="368"/>
      <c r="X28" s="368"/>
      <c r="Y28" s="622"/>
      <c r="Z28" s="642">
        <v>0.9</v>
      </c>
      <c r="AA28" s="642"/>
      <c r="AB28" s="642"/>
      <c r="AC28" s="642"/>
      <c r="AD28" s="643">
        <v>217</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390</v>
      </c>
      <c r="CE28" s="415"/>
      <c r="CF28" s="415"/>
      <c r="CG28" s="415"/>
      <c r="CH28" s="415"/>
      <c r="CI28" s="415"/>
      <c r="CJ28" s="415"/>
      <c r="CK28" s="415"/>
      <c r="CL28" s="415"/>
      <c r="CM28" s="415"/>
      <c r="CN28" s="415"/>
      <c r="CO28" s="415"/>
      <c r="CP28" s="415"/>
      <c r="CQ28" s="608"/>
      <c r="CR28" s="609">
        <v>1372615</v>
      </c>
      <c r="CS28" s="368"/>
      <c r="CT28" s="368"/>
      <c r="CU28" s="368"/>
      <c r="CV28" s="368"/>
      <c r="CW28" s="368"/>
      <c r="CX28" s="368"/>
      <c r="CY28" s="622"/>
      <c r="CZ28" s="612">
        <v>12.1</v>
      </c>
      <c r="DA28" s="613"/>
      <c r="DB28" s="613"/>
      <c r="DC28" s="614"/>
      <c r="DD28" s="615">
        <v>1350557</v>
      </c>
      <c r="DE28" s="368"/>
      <c r="DF28" s="368"/>
      <c r="DG28" s="368"/>
      <c r="DH28" s="368"/>
      <c r="DI28" s="368"/>
      <c r="DJ28" s="368"/>
      <c r="DK28" s="622"/>
      <c r="DL28" s="615">
        <v>1350557</v>
      </c>
      <c r="DM28" s="368"/>
      <c r="DN28" s="368"/>
      <c r="DO28" s="368"/>
      <c r="DP28" s="368"/>
      <c r="DQ28" s="368"/>
      <c r="DR28" s="368"/>
      <c r="DS28" s="368"/>
      <c r="DT28" s="368"/>
      <c r="DU28" s="368"/>
      <c r="DV28" s="622"/>
      <c r="DW28" s="612">
        <v>19.3</v>
      </c>
      <c r="DX28" s="613"/>
      <c r="DY28" s="613"/>
      <c r="DZ28" s="613"/>
      <c r="EA28" s="613"/>
      <c r="EB28" s="613"/>
      <c r="EC28" s="641"/>
    </row>
    <row r="29" spans="2:133" ht="11.25" customHeight="1" x14ac:dyDescent="0.2">
      <c r="B29" s="607" t="s">
        <v>22</v>
      </c>
      <c r="C29" s="415"/>
      <c r="D29" s="415"/>
      <c r="E29" s="415"/>
      <c r="F29" s="415"/>
      <c r="G29" s="415"/>
      <c r="H29" s="415"/>
      <c r="I29" s="415"/>
      <c r="J29" s="415"/>
      <c r="K29" s="415"/>
      <c r="L29" s="415"/>
      <c r="M29" s="415"/>
      <c r="N29" s="415"/>
      <c r="O29" s="415"/>
      <c r="P29" s="415"/>
      <c r="Q29" s="608"/>
      <c r="R29" s="609">
        <v>9445</v>
      </c>
      <c r="S29" s="368"/>
      <c r="T29" s="368"/>
      <c r="U29" s="368"/>
      <c r="V29" s="368"/>
      <c r="W29" s="368"/>
      <c r="X29" s="368"/>
      <c r="Y29" s="622"/>
      <c r="Z29" s="642">
        <v>0.1</v>
      </c>
      <c r="AA29" s="642"/>
      <c r="AB29" s="642"/>
      <c r="AC29" s="642"/>
      <c r="AD29" s="643" t="s">
        <v>207</v>
      </c>
      <c r="AE29" s="643"/>
      <c r="AF29" s="643"/>
      <c r="AG29" s="643"/>
      <c r="AH29" s="643"/>
      <c r="AI29" s="643"/>
      <c r="AJ29" s="643"/>
      <c r="AK29" s="643"/>
      <c r="AL29" s="612" t="s">
        <v>207</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178</v>
      </c>
      <c r="CE29" s="398"/>
      <c r="CF29" s="607" t="s">
        <v>27</v>
      </c>
      <c r="CG29" s="415"/>
      <c r="CH29" s="415"/>
      <c r="CI29" s="415"/>
      <c r="CJ29" s="415"/>
      <c r="CK29" s="415"/>
      <c r="CL29" s="415"/>
      <c r="CM29" s="415"/>
      <c r="CN29" s="415"/>
      <c r="CO29" s="415"/>
      <c r="CP29" s="415"/>
      <c r="CQ29" s="608"/>
      <c r="CR29" s="609">
        <v>1372613</v>
      </c>
      <c r="CS29" s="610"/>
      <c r="CT29" s="610"/>
      <c r="CU29" s="610"/>
      <c r="CV29" s="610"/>
      <c r="CW29" s="610"/>
      <c r="CX29" s="610"/>
      <c r="CY29" s="611"/>
      <c r="CZ29" s="612">
        <v>12.1</v>
      </c>
      <c r="DA29" s="613"/>
      <c r="DB29" s="613"/>
      <c r="DC29" s="614"/>
      <c r="DD29" s="615">
        <v>1350555</v>
      </c>
      <c r="DE29" s="610"/>
      <c r="DF29" s="610"/>
      <c r="DG29" s="610"/>
      <c r="DH29" s="610"/>
      <c r="DI29" s="610"/>
      <c r="DJ29" s="610"/>
      <c r="DK29" s="611"/>
      <c r="DL29" s="615">
        <v>1350555</v>
      </c>
      <c r="DM29" s="610"/>
      <c r="DN29" s="610"/>
      <c r="DO29" s="610"/>
      <c r="DP29" s="610"/>
      <c r="DQ29" s="610"/>
      <c r="DR29" s="610"/>
      <c r="DS29" s="610"/>
      <c r="DT29" s="610"/>
      <c r="DU29" s="610"/>
      <c r="DV29" s="611"/>
      <c r="DW29" s="612">
        <v>19.3</v>
      </c>
      <c r="DX29" s="613"/>
      <c r="DY29" s="613"/>
      <c r="DZ29" s="613"/>
      <c r="EA29" s="613"/>
      <c r="EB29" s="613"/>
      <c r="EC29" s="641"/>
    </row>
    <row r="30" spans="2:133" ht="11.25" customHeight="1" x14ac:dyDescent="0.2">
      <c r="B30" s="607" t="s">
        <v>352</v>
      </c>
      <c r="C30" s="415"/>
      <c r="D30" s="415"/>
      <c r="E30" s="415"/>
      <c r="F30" s="415"/>
      <c r="G30" s="415"/>
      <c r="H30" s="415"/>
      <c r="I30" s="415"/>
      <c r="J30" s="415"/>
      <c r="K30" s="415"/>
      <c r="L30" s="415"/>
      <c r="M30" s="415"/>
      <c r="N30" s="415"/>
      <c r="O30" s="415"/>
      <c r="P30" s="415"/>
      <c r="Q30" s="608"/>
      <c r="R30" s="609">
        <v>1176589</v>
      </c>
      <c r="S30" s="368"/>
      <c r="T30" s="368"/>
      <c r="U30" s="368"/>
      <c r="V30" s="368"/>
      <c r="W30" s="368"/>
      <c r="X30" s="368"/>
      <c r="Y30" s="622"/>
      <c r="Z30" s="642">
        <v>10.199999999999999</v>
      </c>
      <c r="AA30" s="642"/>
      <c r="AB30" s="642"/>
      <c r="AC30" s="642"/>
      <c r="AD30" s="643" t="s">
        <v>207</v>
      </c>
      <c r="AE30" s="643"/>
      <c r="AF30" s="643"/>
      <c r="AG30" s="643"/>
      <c r="AH30" s="643"/>
      <c r="AI30" s="643"/>
      <c r="AJ30" s="643"/>
      <c r="AK30" s="643"/>
      <c r="AL30" s="612" t="s">
        <v>207</v>
      </c>
      <c r="AM30" s="356"/>
      <c r="AN30" s="356"/>
      <c r="AO30" s="644"/>
      <c r="AP30" s="522" t="s">
        <v>326</v>
      </c>
      <c r="AQ30" s="523"/>
      <c r="AR30" s="523"/>
      <c r="AS30" s="523"/>
      <c r="AT30" s="523"/>
      <c r="AU30" s="523"/>
      <c r="AV30" s="523"/>
      <c r="AW30" s="523"/>
      <c r="AX30" s="523"/>
      <c r="AY30" s="523"/>
      <c r="AZ30" s="523"/>
      <c r="BA30" s="523"/>
      <c r="BB30" s="523"/>
      <c r="BC30" s="523"/>
      <c r="BD30" s="523"/>
      <c r="BE30" s="523"/>
      <c r="BF30" s="565"/>
      <c r="BG30" s="522" t="s">
        <v>399</v>
      </c>
      <c r="BH30" s="664"/>
      <c r="BI30" s="664"/>
      <c r="BJ30" s="664"/>
      <c r="BK30" s="664"/>
      <c r="BL30" s="664"/>
      <c r="BM30" s="664"/>
      <c r="BN30" s="664"/>
      <c r="BO30" s="664"/>
      <c r="BP30" s="664"/>
      <c r="BQ30" s="665"/>
      <c r="BR30" s="522" t="s">
        <v>400</v>
      </c>
      <c r="BS30" s="664"/>
      <c r="BT30" s="664"/>
      <c r="BU30" s="664"/>
      <c r="BV30" s="664"/>
      <c r="BW30" s="664"/>
      <c r="BX30" s="664"/>
      <c r="BY30" s="664"/>
      <c r="BZ30" s="664"/>
      <c r="CA30" s="664"/>
      <c r="CB30" s="665"/>
      <c r="CD30" s="399"/>
      <c r="CE30" s="401"/>
      <c r="CF30" s="607" t="s">
        <v>401</v>
      </c>
      <c r="CG30" s="415"/>
      <c r="CH30" s="415"/>
      <c r="CI30" s="415"/>
      <c r="CJ30" s="415"/>
      <c r="CK30" s="415"/>
      <c r="CL30" s="415"/>
      <c r="CM30" s="415"/>
      <c r="CN30" s="415"/>
      <c r="CO30" s="415"/>
      <c r="CP30" s="415"/>
      <c r="CQ30" s="608"/>
      <c r="CR30" s="609">
        <v>1324997</v>
      </c>
      <c r="CS30" s="368"/>
      <c r="CT30" s="368"/>
      <c r="CU30" s="368"/>
      <c r="CV30" s="368"/>
      <c r="CW30" s="368"/>
      <c r="CX30" s="368"/>
      <c r="CY30" s="622"/>
      <c r="CZ30" s="612">
        <v>11.7</v>
      </c>
      <c r="DA30" s="613"/>
      <c r="DB30" s="613"/>
      <c r="DC30" s="614"/>
      <c r="DD30" s="615">
        <v>1304234</v>
      </c>
      <c r="DE30" s="368"/>
      <c r="DF30" s="368"/>
      <c r="DG30" s="368"/>
      <c r="DH30" s="368"/>
      <c r="DI30" s="368"/>
      <c r="DJ30" s="368"/>
      <c r="DK30" s="622"/>
      <c r="DL30" s="615">
        <v>1304234</v>
      </c>
      <c r="DM30" s="368"/>
      <c r="DN30" s="368"/>
      <c r="DO30" s="368"/>
      <c r="DP30" s="368"/>
      <c r="DQ30" s="368"/>
      <c r="DR30" s="368"/>
      <c r="DS30" s="368"/>
      <c r="DT30" s="368"/>
      <c r="DU30" s="368"/>
      <c r="DV30" s="622"/>
      <c r="DW30" s="612">
        <v>18.7</v>
      </c>
      <c r="DX30" s="613"/>
      <c r="DY30" s="613"/>
      <c r="DZ30" s="613"/>
      <c r="EA30" s="613"/>
      <c r="EB30" s="613"/>
      <c r="EC30" s="641"/>
    </row>
    <row r="31" spans="2:133" ht="11.25" customHeight="1" x14ac:dyDescent="0.2">
      <c r="B31" s="656" t="s">
        <v>54</v>
      </c>
      <c r="C31" s="657"/>
      <c r="D31" s="657"/>
      <c r="E31" s="657"/>
      <c r="F31" s="657"/>
      <c r="G31" s="657"/>
      <c r="H31" s="657"/>
      <c r="I31" s="657"/>
      <c r="J31" s="657"/>
      <c r="K31" s="657"/>
      <c r="L31" s="657"/>
      <c r="M31" s="657"/>
      <c r="N31" s="657"/>
      <c r="O31" s="657"/>
      <c r="P31" s="657"/>
      <c r="Q31" s="658"/>
      <c r="R31" s="609" t="s">
        <v>207</v>
      </c>
      <c r="S31" s="368"/>
      <c r="T31" s="368"/>
      <c r="U31" s="368"/>
      <c r="V31" s="368"/>
      <c r="W31" s="368"/>
      <c r="X31" s="368"/>
      <c r="Y31" s="622"/>
      <c r="Z31" s="642" t="s">
        <v>207</v>
      </c>
      <c r="AA31" s="642"/>
      <c r="AB31" s="642"/>
      <c r="AC31" s="642"/>
      <c r="AD31" s="643" t="s">
        <v>207</v>
      </c>
      <c r="AE31" s="643"/>
      <c r="AF31" s="643"/>
      <c r="AG31" s="643"/>
      <c r="AH31" s="643"/>
      <c r="AI31" s="643"/>
      <c r="AJ31" s="643"/>
      <c r="AK31" s="643"/>
      <c r="AL31" s="612" t="s">
        <v>207</v>
      </c>
      <c r="AM31" s="356"/>
      <c r="AN31" s="356"/>
      <c r="AO31" s="644"/>
      <c r="AP31" s="388" t="s">
        <v>5</v>
      </c>
      <c r="AQ31" s="389"/>
      <c r="AR31" s="389"/>
      <c r="AS31" s="389"/>
      <c r="AT31" s="604" t="s">
        <v>402</v>
      </c>
      <c r="AU31" s="42"/>
      <c r="AV31" s="42"/>
      <c r="AW31" s="42"/>
      <c r="AX31" s="651" t="s">
        <v>283</v>
      </c>
      <c r="AY31" s="652"/>
      <c r="AZ31" s="652"/>
      <c r="BA31" s="652"/>
      <c r="BB31" s="652"/>
      <c r="BC31" s="652"/>
      <c r="BD31" s="652"/>
      <c r="BE31" s="652"/>
      <c r="BF31" s="653"/>
      <c r="BG31" s="659">
        <v>99.2</v>
      </c>
      <c r="BH31" s="660"/>
      <c r="BI31" s="660"/>
      <c r="BJ31" s="660"/>
      <c r="BK31" s="660"/>
      <c r="BL31" s="660"/>
      <c r="BM31" s="661">
        <v>96.6</v>
      </c>
      <c r="BN31" s="660"/>
      <c r="BO31" s="660"/>
      <c r="BP31" s="660"/>
      <c r="BQ31" s="662"/>
      <c r="BR31" s="659">
        <v>99.2</v>
      </c>
      <c r="BS31" s="660"/>
      <c r="BT31" s="660"/>
      <c r="BU31" s="660"/>
      <c r="BV31" s="660"/>
      <c r="BW31" s="660"/>
      <c r="BX31" s="661">
        <v>96.6</v>
      </c>
      <c r="BY31" s="660"/>
      <c r="BZ31" s="660"/>
      <c r="CA31" s="660"/>
      <c r="CB31" s="662"/>
      <c r="CD31" s="399"/>
      <c r="CE31" s="401"/>
      <c r="CF31" s="607" t="s">
        <v>327</v>
      </c>
      <c r="CG31" s="415"/>
      <c r="CH31" s="415"/>
      <c r="CI31" s="415"/>
      <c r="CJ31" s="415"/>
      <c r="CK31" s="415"/>
      <c r="CL31" s="415"/>
      <c r="CM31" s="415"/>
      <c r="CN31" s="415"/>
      <c r="CO31" s="415"/>
      <c r="CP31" s="415"/>
      <c r="CQ31" s="608"/>
      <c r="CR31" s="609">
        <v>47616</v>
      </c>
      <c r="CS31" s="610"/>
      <c r="CT31" s="610"/>
      <c r="CU31" s="610"/>
      <c r="CV31" s="610"/>
      <c r="CW31" s="610"/>
      <c r="CX31" s="610"/>
      <c r="CY31" s="611"/>
      <c r="CZ31" s="612">
        <v>0.4</v>
      </c>
      <c r="DA31" s="613"/>
      <c r="DB31" s="613"/>
      <c r="DC31" s="614"/>
      <c r="DD31" s="615">
        <v>46321</v>
      </c>
      <c r="DE31" s="610"/>
      <c r="DF31" s="610"/>
      <c r="DG31" s="610"/>
      <c r="DH31" s="610"/>
      <c r="DI31" s="610"/>
      <c r="DJ31" s="610"/>
      <c r="DK31" s="611"/>
      <c r="DL31" s="615">
        <v>46321</v>
      </c>
      <c r="DM31" s="610"/>
      <c r="DN31" s="610"/>
      <c r="DO31" s="610"/>
      <c r="DP31" s="610"/>
      <c r="DQ31" s="610"/>
      <c r="DR31" s="610"/>
      <c r="DS31" s="610"/>
      <c r="DT31" s="610"/>
      <c r="DU31" s="610"/>
      <c r="DV31" s="611"/>
      <c r="DW31" s="612">
        <v>0.7</v>
      </c>
      <c r="DX31" s="613"/>
      <c r="DY31" s="613"/>
      <c r="DZ31" s="613"/>
      <c r="EA31" s="613"/>
      <c r="EB31" s="613"/>
      <c r="EC31" s="641"/>
    </row>
    <row r="32" spans="2:133" ht="11.25" customHeight="1" x14ac:dyDescent="0.2">
      <c r="B32" s="607" t="s">
        <v>404</v>
      </c>
      <c r="C32" s="415"/>
      <c r="D32" s="415"/>
      <c r="E32" s="415"/>
      <c r="F32" s="415"/>
      <c r="G32" s="415"/>
      <c r="H32" s="415"/>
      <c r="I32" s="415"/>
      <c r="J32" s="415"/>
      <c r="K32" s="415"/>
      <c r="L32" s="415"/>
      <c r="M32" s="415"/>
      <c r="N32" s="415"/>
      <c r="O32" s="415"/>
      <c r="P32" s="415"/>
      <c r="Q32" s="608"/>
      <c r="R32" s="609">
        <v>780096</v>
      </c>
      <c r="S32" s="368"/>
      <c r="T32" s="368"/>
      <c r="U32" s="368"/>
      <c r="V32" s="368"/>
      <c r="W32" s="368"/>
      <c r="X32" s="368"/>
      <c r="Y32" s="622"/>
      <c r="Z32" s="642">
        <v>6.7</v>
      </c>
      <c r="AA32" s="642"/>
      <c r="AB32" s="642"/>
      <c r="AC32" s="642"/>
      <c r="AD32" s="643" t="s">
        <v>207</v>
      </c>
      <c r="AE32" s="643"/>
      <c r="AF32" s="643"/>
      <c r="AG32" s="643"/>
      <c r="AH32" s="643"/>
      <c r="AI32" s="643"/>
      <c r="AJ32" s="643"/>
      <c r="AK32" s="643"/>
      <c r="AL32" s="612" t="s">
        <v>207</v>
      </c>
      <c r="AM32" s="356"/>
      <c r="AN32" s="356"/>
      <c r="AO32" s="644"/>
      <c r="AP32" s="603"/>
      <c r="AQ32" s="464"/>
      <c r="AR32" s="464"/>
      <c r="AS32" s="464"/>
      <c r="AT32" s="605"/>
      <c r="AU32" s="1" t="s">
        <v>254</v>
      </c>
      <c r="AX32" s="607" t="s">
        <v>297</v>
      </c>
      <c r="AY32" s="415"/>
      <c r="AZ32" s="415"/>
      <c r="BA32" s="415"/>
      <c r="BB32" s="415"/>
      <c r="BC32" s="415"/>
      <c r="BD32" s="415"/>
      <c r="BE32" s="415"/>
      <c r="BF32" s="608"/>
      <c r="BG32" s="655">
        <v>99.3</v>
      </c>
      <c r="BH32" s="610"/>
      <c r="BI32" s="610"/>
      <c r="BJ32" s="610"/>
      <c r="BK32" s="610"/>
      <c r="BL32" s="610"/>
      <c r="BM32" s="356">
        <v>98.3</v>
      </c>
      <c r="BN32" s="610"/>
      <c r="BO32" s="610"/>
      <c r="BP32" s="610"/>
      <c r="BQ32" s="639"/>
      <c r="BR32" s="655">
        <v>99.4</v>
      </c>
      <c r="BS32" s="610"/>
      <c r="BT32" s="610"/>
      <c r="BU32" s="610"/>
      <c r="BV32" s="610"/>
      <c r="BW32" s="610"/>
      <c r="BX32" s="356">
        <v>98.3</v>
      </c>
      <c r="BY32" s="610"/>
      <c r="BZ32" s="610"/>
      <c r="CA32" s="610"/>
      <c r="CB32" s="639"/>
      <c r="CD32" s="402"/>
      <c r="CE32" s="404"/>
      <c r="CF32" s="607" t="s">
        <v>405</v>
      </c>
      <c r="CG32" s="415"/>
      <c r="CH32" s="415"/>
      <c r="CI32" s="415"/>
      <c r="CJ32" s="415"/>
      <c r="CK32" s="415"/>
      <c r="CL32" s="415"/>
      <c r="CM32" s="415"/>
      <c r="CN32" s="415"/>
      <c r="CO32" s="415"/>
      <c r="CP32" s="415"/>
      <c r="CQ32" s="608"/>
      <c r="CR32" s="609">
        <v>2</v>
      </c>
      <c r="CS32" s="368"/>
      <c r="CT32" s="368"/>
      <c r="CU32" s="368"/>
      <c r="CV32" s="368"/>
      <c r="CW32" s="368"/>
      <c r="CX32" s="368"/>
      <c r="CY32" s="622"/>
      <c r="CZ32" s="612">
        <v>0</v>
      </c>
      <c r="DA32" s="613"/>
      <c r="DB32" s="613"/>
      <c r="DC32" s="614"/>
      <c r="DD32" s="615">
        <v>2</v>
      </c>
      <c r="DE32" s="368"/>
      <c r="DF32" s="368"/>
      <c r="DG32" s="368"/>
      <c r="DH32" s="368"/>
      <c r="DI32" s="368"/>
      <c r="DJ32" s="368"/>
      <c r="DK32" s="622"/>
      <c r="DL32" s="615">
        <v>2</v>
      </c>
      <c r="DM32" s="368"/>
      <c r="DN32" s="368"/>
      <c r="DO32" s="368"/>
      <c r="DP32" s="368"/>
      <c r="DQ32" s="368"/>
      <c r="DR32" s="368"/>
      <c r="DS32" s="368"/>
      <c r="DT32" s="368"/>
      <c r="DU32" s="368"/>
      <c r="DV32" s="622"/>
      <c r="DW32" s="612">
        <v>0</v>
      </c>
      <c r="DX32" s="613"/>
      <c r="DY32" s="613"/>
      <c r="DZ32" s="613"/>
      <c r="EA32" s="613"/>
      <c r="EB32" s="613"/>
      <c r="EC32" s="641"/>
    </row>
    <row r="33" spans="2:133" ht="11.25" customHeight="1" x14ac:dyDescent="0.2">
      <c r="B33" s="607" t="s">
        <v>241</v>
      </c>
      <c r="C33" s="415"/>
      <c r="D33" s="415"/>
      <c r="E33" s="415"/>
      <c r="F33" s="415"/>
      <c r="G33" s="415"/>
      <c r="H33" s="415"/>
      <c r="I33" s="415"/>
      <c r="J33" s="415"/>
      <c r="K33" s="415"/>
      <c r="L33" s="415"/>
      <c r="M33" s="415"/>
      <c r="N33" s="415"/>
      <c r="O33" s="415"/>
      <c r="P33" s="415"/>
      <c r="Q33" s="608"/>
      <c r="R33" s="609">
        <v>99673</v>
      </c>
      <c r="S33" s="368"/>
      <c r="T33" s="368"/>
      <c r="U33" s="368"/>
      <c r="V33" s="368"/>
      <c r="W33" s="368"/>
      <c r="X33" s="368"/>
      <c r="Y33" s="622"/>
      <c r="Z33" s="642">
        <v>0.9</v>
      </c>
      <c r="AA33" s="642"/>
      <c r="AB33" s="642"/>
      <c r="AC33" s="642"/>
      <c r="AD33" s="643" t="s">
        <v>207</v>
      </c>
      <c r="AE33" s="643"/>
      <c r="AF33" s="643"/>
      <c r="AG33" s="643"/>
      <c r="AH33" s="643"/>
      <c r="AI33" s="643"/>
      <c r="AJ33" s="643"/>
      <c r="AK33" s="643"/>
      <c r="AL33" s="612" t="s">
        <v>207</v>
      </c>
      <c r="AM33" s="356"/>
      <c r="AN33" s="356"/>
      <c r="AO33" s="644"/>
      <c r="AP33" s="391"/>
      <c r="AQ33" s="392"/>
      <c r="AR33" s="392"/>
      <c r="AS33" s="392"/>
      <c r="AT33" s="606"/>
      <c r="AU33" s="43"/>
      <c r="AV33" s="43"/>
      <c r="AW33" s="43"/>
      <c r="AX33" s="587" t="s">
        <v>162</v>
      </c>
      <c r="AY33" s="588"/>
      <c r="AZ33" s="588"/>
      <c r="BA33" s="588"/>
      <c r="BB33" s="588"/>
      <c r="BC33" s="588"/>
      <c r="BD33" s="588"/>
      <c r="BE33" s="588"/>
      <c r="BF33" s="589"/>
      <c r="BG33" s="654">
        <v>99.1</v>
      </c>
      <c r="BH33" s="591"/>
      <c r="BI33" s="591"/>
      <c r="BJ33" s="591"/>
      <c r="BK33" s="591"/>
      <c r="BL33" s="591"/>
      <c r="BM33" s="635">
        <v>95.5</v>
      </c>
      <c r="BN33" s="591"/>
      <c r="BO33" s="591"/>
      <c r="BP33" s="591"/>
      <c r="BQ33" s="630"/>
      <c r="BR33" s="654">
        <v>99.2</v>
      </c>
      <c r="BS33" s="591"/>
      <c r="BT33" s="591"/>
      <c r="BU33" s="591"/>
      <c r="BV33" s="591"/>
      <c r="BW33" s="591"/>
      <c r="BX33" s="635">
        <v>95.5</v>
      </c>
      <c r="BY33" s="591"/>
      <c r="BZ33" s="591"/>
      <c r="CA33" s="591"/>
      <c r="CB33" s="630"/>
      <c r="CD33" s="607" t="s">
        <v>407</v>
      </c>
      <c r="CE33" s="415"/>
      <c r="CF33" s="415"/>
      <c r="CG33" s="415"/>
      <c r="CH33" s="415"/>
      <c r="CI33" s="415"/>
      <c r="CJ33" s="415"/>
      <c r="CK33" s="415"/>
      <c r="CL33" s="415"/>
      <c r="CM33" s="415"/>
      <c r="CN33" s="415"/>
      <c r="CO33" s="415"/>
      <c r="CP33" s="415"/>
      <c r="CQ33" s="608"/>
      <c r="CR33" s="609">
        <v>5780333</v>
      </c>
      <c r="CS33" s="610"/>
      <c r="CT33" s="610"/>
      <c r="CU33" s="610"/>
      <c r="CV33" s="610"/>
      <c r="CW33" s="610"/>
      <c r="CX33" s="610"/>
      <c r="CY33" s="611"/>
      <c r="CZ33" s="612">
        <v>51.2</v>
      </c>
      <c r="DA33" s="613"/>
      <c r="DB33" s="613"/>
      <c r="DC33" s="614"/>
      <c r="DD33" s="615">
        <v>4589620</v>
      </c>
      <c r="DE33" s="610"/>
      <c r="DF33" s="610"/>
      <c r="DG33" s="610"/>
      <c r="DH33" s="610"/>
      <c r="DI33" s="610"/>
      <c r="DJ33" s="610"/>
      <c r="DK33" s="611"/>
      <c r="DL33" s="615">
        <v>2862809</v>
      </c>
      <c r="DM33" s="610"/>
      <c r="DN33" s="610"/>
      <c r="DO33" s="610"/>
      <c r="DP33" s="610"/>
      <c r="DQ33" s="610"/>
      <c r="DR33" s="610"/>
      <c r="DS33" s="610"/>
      <c r="DT33" s="610"/>
      <c r="DU33" s="610"/>
      <c r="DV33" s="611"/>
      <c r="DW33" s="612">
        <v>40.9</v>
      </c>
      <c r="DX33" s="613"/>
      <c r="DY33" s="613"/>
      <c r="DZ33" s="613"/>
      <c r="EA33" s="613"/>
      <c r="EB33" s="613"/>
      <c r="EC33" s="641"/>
    </row>
    <row r="34" spans="2:133" ht="11.25" customHeight="1" x14ac:dyDescent="0.2">
      <c r="B34" s="607" t="s">
        <v>152</v>
      </c>
      <c r="C34" s="415"/>
      <c r="D34" s="415"/>
      <c r="E34" s="415"/>
      <c r="F34" s="415"/>
      <c r="G34" s="415"/>
      <c r="H34" s="415"/>
      <c r="I34" s="415"/>
      <c r="J34" s="415"/>
      <c r="K34" s="415"/>
      <c r="L34" s="415"/>
      <c r="M34" s="415"/>
      <c r="N34" s="415"/>
      <c r="O34" s="415"/>
      <c r="P34" s="415"/>
      <c r="Q34" s="608"/>
      <c r="R34" s="609">
        <v>227219</v>
      </c>
      <c r="S34" s="368"/>
      <c r="T34" s="368"/>
      <c r="U34" s="368"/>
      <c r="V34" s="368"/>
      <c r="W34" s="368"/>
      <c r="X34" s="368"/>
      <c r="Y34" s="622"/>
      <c r="Z34" s="642">
        <v>2</v>
      </c>
      <c r="AA34" s="642"/>
      <c r="AB34" s="642"/>
      <c r="AC34" s="642"/>
      <c r="AD34" s="643" t="s">
        <v>207</v>
      </c>
      <c r="AE34" s="643"/>
      <c r="AF34" s="643"/>
      <c r="AG34" s="643"/>
      <c r="AH34" s="643"/>
      <c r="AI34" s="643"/>
      <c r="AJ34" s="643"/>
      <c r="AK34" s="643"/>
      <c r="AL34" s="612" t="s">
        <v>207</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410</v>
      </c>
      <c r="CE34" s="415"/>
      <c r="CF34" s="415"/>
      <c r="CG34" s="415"/>
      <c r="CH34" s="415"/>
      <c r="CI34" s="415"/>
      <c r="CJ34" s="415"/>
      <c r="CK34" s="415"/>
      <c r="CL34" s="415"/>
      <c r="CM34" s="415"/>
      <c r="CN34" s="415"/>
      <c r="CO34" s="415"/>
      <c r="CP34" s="415"/>
      <c r="CQ34" s="608"/>
      <c r="CR34" s="609">
        <v>1477559</v>
      </c>
      <c r="CS34" s="368"/>
      <c r="CT34" s="368"/>
      <c r="CU34" s="368"/>
      <c r="CV34" s="368"/>
      <c r="CW34" s="368"/>
      <c r="CX34" s="368"/>
      <c r="CY34" s="622"/>
      <c r="CZ34" s="612">
        <v>13.1</v>
      </c>
      <c r="DA34" s="613"/>
      <c r="DB34" s="613"/>
      <c r="DC34" s="614"/>
      <c r="DD34" s="615">
        <v>916160</v>
      </c>
      <c r="DE34" s="368"/>
      <c r="DF34" s="368"/>
      <c r="DG34" s="368"/>
      <c r="DH34" s="368"/>
      <c r="DI34" s="368"/>
      <c r="DJ34" s="368"/>
      <c r="DK34" s="622"/>
      <c r="DL34" s="615">
        <v>622104</v>
      </c>
      <c r="DM34" s="368"/>
      <c r="DN34" s="368"/>
      <c r="DO34" s="368"/>
      <c r="DP34" s="368"/>
      <c r="DQ34" s="368"/>
      <c r="DR34" s="368"/>
      <c r="DS34" s="368"/>
      <c r="DT34" s="368"/>
      <c r="DU34" s="368"/>
      <c r="DV34" s="622"/>
      <c r="DW34" s="612">
        <v>8.9</v>
      </c>
      <c r="DX34" s="613"/>
      <c r="DY34" s="613"/>
      <c r="DZ34" s="613"/>
      <c r="EA34" s="613"/>
      <c r="EB34" s="613"/>
      <c r="EC34" s="641"/>
    </row>
    <row r="35" spans="2:133" ht="11.25" customHeight="1" x14ac:dyDescent="0.2">
      <c r="B35" s="607" t="s">
        <v>412</v>
      </c>
      <c r="C35" s="415"/>
      <c r="D35" s="415"/>
      <c r="E35" s="415"/>
      <c r="F35" s="415"/>
      <c r="G35" s="415"/>
      <c r="H35" s="415"/>
      <c r="I35" s="415"/>
      <c r="J35" s="415"/>
      <c r="K35" s="415"/>
      <c r="L35" s="415"/>
      <c r="M35" s="415"/>
      <c r="N35" s="415"/>
      <c r="O35" s="415"/>
      <c r="P35" s="415"/>
      <c r="Q35" s="608"/>
      <c r="R35" s="609">
        <v>272347</v>
      </c>
      <c r="S35" s="368"/>
      <c r="T35" s="368"/>
      <c r="U35" s="368"/>
      <c r="V35" s="368"/>
      <c r="W35" s="368"/>
      <c r="X35" s="368"/>
      <c r="Y35" s="622"/>
      <c r="Z35" s="642">
        <v>2.4</v>
      </c>
      <c r="AA35" s="642"/>
      <c r="AB35" s="642"/>
      <c r="AC35" s="642"/>
      <c r="AD35" s="643" t="s">
        <v>207</v>
      </c>
      <c r="AE35" s="643"/>
      <c r="AF35" s="643"/>
      <c r="AG35" s="643"/>
      <c r="AH35" s="643"/>
      <c r="AI35" s="643"/>
      <c r="AJ35" s="643"/>
      <c r="AK35" s="643"/>
      <c r="AL35" s="612" t="s">
        <v>207</v>
      </c>
      <c r="AM35" s="356"/>
      <c r="AN35" s="356"/>
      <c r="AO35" s="644"/>
      <c r="AP35" s="16"/>
      <c r="AQ35" s="522" t="s">
        <v>413</v>
      </c>
      <c r="AR35" s="523"/>
      <c r="AS35" s="523"/>
      <c r="AT35" s="523"/>
      <c r="AU35" s="523"/>
      <c r="AV35" s="523"/>
      <c r="AW35" s="523"/>
      <c r="AX35" s="523"/>
      <c r="AY35" s="523"/>
      <c r="AZ35" s="523"/>
      <c r="BA35" s="523"/>
      <c r="BB35" s="523"/>
      <c r="BC35" s="523"/>
      <c r="BD35" s="523"/>
      <c r="BE35" s="523"/>
      <c r="BF35" s="565"/>
      <c r="BG35" s="522" t="s">
        <v>216</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415</v>
      </c>
      <c r="CE35" s="415"/>
      <c r="CF35" s="415"/>
      <c r="CG35" s="415"/>
      <c r="CH35" s="415"/>
      <c r="CI35" s="415"/>
      <c r="CJ35" s="415"/>
      <c r="CK35" s="415"/>
      <c r="CL35" s="415"/>
      <c r="CM35" s="415"/>
      <c r="CN35" s="415"/>
      <c r="CO35" s="415"/>
      <c r="CP35" s="415"/>
      <c r="CQ35" s="608"/>
      <c r="CR35" s="609">
        <v>6954</v>
      </c>
      <c r="CS35" s="610"/>
      <c r="CT35" s="610"/>
      <c r="CU35" s="610"/>
      <c r="CV35" s="610"/>
      <c r="CW35" s="610"/>
      <c r="CX35" s="610"/>
      <c r="CY35" s="611"/>
      <c r="CZ35" s="612">
        <v>0.1</v>
      </c>
      <c r="DA35" s="613"/>
      <c r="DB35" s="613"/>
      <c r="DC35" s="614"/>
      <c r="DD35" s="615">
        <v>3092</v>
      </c>
      <c r="DE35" s="610"/>
      <c r="DF35" s="610"/>
      <c r="DG35" s="610"/>
      <c r="DH35" s="610"/>
      <c r="DI35" s="610"/>
      <c r="DJ35" s="610"/>
      <c r="DK35" s="611"/>
      <c r="DL35" s="615">
        <v>2850</v>
      </c>
      <c r="DM35" s="610"/>
      <c r="DN35" s="610"/>
      <c r="DO35" s="610"/>
      <c r="DP35" s="610"/>
      <c r="DQ35" s="610"/>
      <c r="DR35" s="610"/>
      <c r="DS35" s="610"/>
      <c r="DT35" s="610"/>
      <c r="DU35" s="610"/>
      <c r="DV35" s="611"/>
      <c r="DW35" s="612">
        <v>0</v>
      </c>
      <c r="DX35" s="613"/>
      <c r="DY35" s="613"/>
      <c r="DZ35" s="613"/>
      <c r="EA35" s="613"/>
      <c r="EB35" s="613"/>
      <c r="EC35" s="641"/>
    </row>
    <row r="36" spans="2:133" ht="11.25" customHeight="1" x14ac:dyDescent="0.2">
      <c r="B36" s="607" t="s">
        <v>298</v>
      </c>
      <c r="C36" s="415"/>
      <c r="D36" s="415"/>
      <c r="E36" s="415"/>
      <c r="F36" s="415"/>
      <c r="G36" s="415"/>
      <c r="H36" s="415"/>
      <c r="I36" s="415"/>
      <c r="J36" s="415"/>
      <c r="K36" s="415"/>
      <c r="L36" s="415"/>
      <c r="M36" s="415"/>
      <c r="N36" s="415"/>
      <c r="O36" s="415"/>
      <c r="P36" s="415"/>
      <c r="Q36" s="608"/>
      <c r="R36" s="609">
        <v>397443</v>
      </c>
      <c r="S36" s="368"/>
      <c r="T36" s="368"/>
      <c r="U36" s="368"/>
      <c r="V36" s="368"/>
      <c r="W36" s="368"/>
      <c r="X36" s="368"/>
      <c r="Y36" s="622"/>
      <c r="Z36" s="642">
        <v>3.4</v>
      </c>
      <c r="AA36" s="642"/>
      <c r="AB36" s="642"/>
      <c r="AC36" s="642"/>
      <c r="AD36" s="643" t="s">
        <v>207</v>
      </c>
      <c r="AE36" s="643"/>
      <c r="AF36" s="643"/>
      <c r="AG36" s="643"/>
      <c r="AH36" s="643"/>
      <c r="AI36" s="643"/>
      <c r="AJ36" s="643"/>
      <c r="AK36" s="643"/>
      <c r="AL36" s="612" t="s">
        <v>207</v>
      </c>
      <c r="AM36" s="356"/>
      <c r="AN36" s="356"/>
      <c r="AO36" s="644"/>
      <c r="AP36" s="16"/>
      <c r="AQ36" s="645" t="s">
        <v>397</v>
      </c>
      <c r="AR36" s="646"/>
      <c r="AS36" s="646"/>
      <c r="AT36" s="646"/>
      <c r="AU36" s="646"/>
      <c r="AV36" s="646"/>
      <c r="AW36" s="646"/>
      <c r="AX36" s="646"/>
      <c r="AY36" s="647"/>
      <c r="AZ36" s="648">
        <v>2292688</v>
      </c>
      <c r="BA36" s="649"/>
      <c r="BB36" s="649"/>
      <c r="BC36" s="649"/>
      <c r="BD36" s="649"/>
      <c r="BE36" s="649"/>
      <c r="BF36" s="650"/>
      <c r="BG36" s="651" t="s">
        <v>417</v>
      </c>
      <c r="BH36" s="652"/>
      <c r="BI36" s="652"/>
      <c r="BJ36" s="652"/>
      <c r="BK36" s="652"/>
      <c r="BL36" s="652"/>
      <c r="BM36" s="652"/>
      <c r="BN36" s="652"/>
      <c r="BO36" s="652"/>
      <c r="BP36" s="652"/>
      <c r="BQ36" s="652"/>
      <c r="BR36" s="652"/>
      <c r="BS36" s="652"/>
      <c r="BT36" s="652"/>
      <c r="BU36" s="653"/>
      <c r="BV36" s="648">
        <v>3057</v>
      </c>
      <c r="BW36" s="649"/>
      <c r="BX36" s="649"/>
      <c r="BY36" s="649"/>
      <c r="BZ36" s="649"/>
      <c r="CA36" s="649"/>
      <c r="CB36" s="650"/>
      <c r="CD36" s="607" t="s">
        <v>30</v>
      </c>
      <c r="CE36" s="415"/>
      <c r="CF36" s="415"/>
      <c r="CG36" s="415"/>
      <c r="CH36" s="415"/>
      <c r="CI36" s="415"/>
      <c r="CJ36" s="415"/>
      <c r="CK36" s="415"/>
      <c r="CL36" s="415"/>
      <c r="CM36" s="415"/>
      <c r="CN36" s="415"/>
      <c r="CO36" s="415"/>
      <c r="CP36" s="415"/>
      <c r="CQ36" s="608"/>
      <c r="CR36" s="609">
        <v>2322959</v>
      </c>
      <c r="CS36" s="368"/>
      <c r="CT36" s="368"/>
      <c r="CU36" s="368"/>
      <c r="CV36" s="368"/>
      <c r="CW36" s="368"/>
      <c r="CX36" s="368"/>
      <c r="CY36" s="622"/>
      <c r="CZ36" s="612">
        <v>20.6</v>
      </c>
      <c r="DA36" s="613"/>
      <c r="DB36" s="613"/>
      <c r="DC36" s="614"/>
      <c r="DD36" s="615">
        <v>1849996</v>
      </c>
      <c r="DE36" s="368"/>
      <c r="DF36" s="368"/>
      <c r="DG36" s="368"/>
      <c r="DH36" s="368"/>
      <c r="DI36" s="368"/>
      <c r="DJ36" s="368"/>
      <c r="DK36" s="622"/>
      <c r="DL36" s="615">
        <v>1048437</v>
      </c>
      <c r="DM36" s="368"/>
      <c r="DN36" s="368"/>
      <c r="DO36" s="368"/>
      <c r="DP36" s="368"/>
      <c r="DQ36" s="368"/>
      <c r="DR36" s="368"/>
      <c r="DS36" s="368"/>
      <c r="DT36" s="368"/>
      <c r="DU36" s="368"/>
      <c r="DV36" s="622"/>
      <c r="DW36" s="612">
        <v>15</v>
      </c>
      <c r="DX36" s="613"/>
      <c r="DY36" s="613"/>
      <c r="DZ36" s="613"/>
      <c r="EA36" s="613"/>
      <c r="EB36" s="613"/>
      <c r="EC36" s="641"/>
    </row>
    <row r="37" spans="2:133" ht="11.25" customHeight="1" x14ac:dyDescent="0.2">
      <c r="B37" s="607" t="s">
        <v>408</v>
      </c>
      <c r="C37" s="415"/>
      <c r="D37" s="415"/>
      <c r="E37" s="415"/>
      <c r="F37" s="415"/>
      <c r="G37" s="415"/>
      <c r="H37" s="415"/>
      <c r="I37" s="415"/>
      <c r="J37" s="415"/>
      <c r="K37" s="415"/>
      <c r="L37" s="415"/>
      <c r="M37" s="415"/>
      <c r="N37" s="415"/>
      <c r="O37" s="415"/>
      <c r="P37" s="415"/>
      <c r="Q37" s="608"/>
      <c r="R37" s="609">
        <v>164977</v>
      </c>
      <c r="S37" s="368"/>
      <c r="T37" s="368"/>
      <c r="U37" s="368"/>
      <c r="V37" s="368"/>
      <c r="W37" s="368"/>
      <c r="X37" s="368"/>
      <c r="Y37" s="622"/>
      <c r="Z37" s="642">
        <v>1.4</v>
      </c>
      <c r="AA37" s="642"/>
      <c r="AB37" s="642"/>
      <c r="AC37" s="642"/>
      <c r="AD37" s="643">
        <v>18</v>
      </c>
      <c r="AE37" s="643"/>
      <c r="AF37" s="643"/>
      <c r="AG37" s="643"/>
      <c r="AH37" s="643"/>
      <c r="AI37" s="643"/>
      <c r="AJ37" s="643"/>
      <c r="AK37" s="643"/>
      <c r="AL37" s="612">
        <v>0</v>
      </c>
      <c r="AM37" s="356"/>
      <c r="AN37" s="356"/>
      <c r="AO37" s="644"/>
      <c r="AQ37" s="637" t="s">
        <v>318</v>
      </c>
      <c r="AR37" s="473"/>
      <c r="AS37" s="473"/>
      <c r="AT37" s="473"/>
      <c r="AU37" s="473"/>
      <c r="AV37" s="473"/>
      <c r="AW37" s="473"/>
      <c r="AX37" s="473"/>
      <c r="AY37" s="638"/>
      <c r="AZ37" s="609">
        <v>623683</v>
      </c>
      <c r="BA37" s="368"/>
      <c r="BB37" s="368"/>
      <c r="BC37" s="368"/>
      <c r="BD37" s="610"/>
      <c r="BE37" s="610"/>
      <c r="BF37" s="639"/>
      <c r="BG37" s="607" t="s">
        <v>418</v>
      </c>
      <c r="BH37" s="415"/>
      <c r="BI37" s="415"/>
      <c r="BJ37" s="415"/>
      <c r="BK37" s="415"/>
      <c r="BL37" s="415"/>
      <c r="BM37" s="415"/>
      <c r="BN37" s="415"/>
      <c r="BO37" s="415"/>
      <c r="BP37" s="415"/>
      <c r="BQ37" s="415"/>
      <c r="BR37" s="415"/>
      <c r="BS37" s="415"/>
      <c r="BT37" s="415"/>
      <c r="BU37" s="608"/>
      <c r="BV37" s="609">
        <v>-13059</v>
      </c>
      <c r="BW37" s="368"/>
      <c r="BX37" s="368"/>
      <c r="BY37" s="368"/>
      <c r="BZ37" s="368"/>
      <c r="CA37" s="368"/>
      <c r="CB37" s="640"/>
      <c r="CD37" s="607" t="s">
        <v>164</v>
      </c>
      <c r="CE37" s="415"/>
      <c r="CF37" s="415"/>
      <c r="CG37" s="415"/>
      <c r="CH37" s="415"/>
      <c r="CI37" s="415"/>
      <c r="CJ37" s="415"/>
      <c r="CK37" s="415"/>
      <c r="CL37" s="415"/>
      <c r="CM37" s="415"/>
      <c r="CN37" s="415"/>
      <c r="CO37" s="415"/>
      <c r="CP37" s="415"/>
      <c r="CQ37" s="608"/>
      <c r="CR37" s="609">
        <v>599671</v>
      </c>
      <c r="CS37" s="610"/>
      <c r="CT37" s="610"/>
      <c r="CU37" s="610"/>
      <c r="CV37" s="610"/>
      <c r="CW37" s="610"/>
      <c r="CX37" s="610"/>
      <c r="CY37" s="611"/>
      <c r="CZ37" s="612">
        <v>5.3</v>
      </c>
      <c r="DA37" s="613"/>
      <c r="DB37" s="613"/>
      <c r="DC37" s="614"/>
      <c r="DD37" s="615">
        <v>599671</v>
      </c>
      <c r="DE37" s="610"/>
      <c r="DF37" s="610"/>
      <c r="DG37" s="610"/>
      <c r="DH37" s="610"/>
      <c r="DI37" s="610"/>
      <c r="DJ37" s="610"/>
      <c r="DK37" s="611"/>
      <c r="DL37" s="615">
        <v>498252</v>
      </c>
      <c r="DM37" s="610"/>
      <c r="DN37" s="610"/>
      <c r="DO37" s="610"/>
      <c r="DP37" s="610"/>
      <c r="DQ37" s="610"/>
      <c r="DR37" s="610"/>
      <c r="DS37" s="610"/>
      <c r="DT37" s="610"/>
      <c r="DU37" s="610"/>
      <c r="DV37" s="611"/>
      <c r="DW37" s="612">
        <v>7.1</v>
      </c>
      <c r="DX37" s="613"/>
      <c r="DY37" s="613"/>
      <c r="DZ37" s="613"/>
      <c r="EA37" s="613"/>
      <c r="EB37" s="613"/>
      <c r="EC37" s="641"/>
    </row>
    <row r="38" spans="2:133" ht="11.25" customHeight="1" x14ac:dyDescent="0.2">
      <c r="B38" s="607" t="s">
        <v>420</v>
      </c>
      <c r="C38" s="415"/>
      <c r="D38" s="415"/>
      <c r="E38" s="415"/>
      <c r="F38" s="415"/>
      <c r="G38" s="415"/>
      <c r="H38" s="415"/>
      <c r="I38" s="415"/>
      <c r="J38" s="415"/>
      <c r="K38" s="415"/>
      <c r="L38" s="415"/>
      <c r="M38" s="415"/>
      <c r="N38" s="415"/>
      <c r="O38" s="415"/>
      <c r="P38" s="415"/>
      <c r="Q38" s="608"/>
      <c r="R38" s="609">
        <v>767900</v>
      </c>
      <c r="S38" s="368"/>
      <c r="T38" s="368"/>
      <c r="U38" s="368"/>
      <c r="V38" s="368"/>
      <c r="W38" s="368"/>
      <c r="X38" s="368"/>
      <c r="Y38" s="622"/>
      <c r="Z38" s="642">
        <v>6.6</v>
      </c>
      <c r="AA38" s="642"/>
      <c r="AB38" s="642"/>
      <c r="AC38" s="642"/>
      <c r="AD38" s="643" t="s">
        <v>207</v>
      </c>
      <c r="AE38" s="643"/>
      <c r="AF38" s="643"/>
      <c r="AG38" s="643"/>
      <c r="AH38" s="643"/>
      <c r="AI38" s="643"/>
      <c r="AJ38" s="643"/>
      <c r="AK38" s="643"/>
      <c r="AL38" s="612" t="s">
        <v>207</v>
      </c>
      <c r="AM38" s="356"/>
      <c r="AN38" s="356"/>
      <c r="AO38" s="644"/>
      <c r="AQ38" s="637" t="s">
        <v>421</v>
      </c>
      <c r="AR38" s="473"/>
      <c r="AS38" s="473"/>
      <c r="AT38" s="473"/>
      <c r="AU38" s="473"/>
      <c r="AV38" s="473"/>
      <c r="AW38" s="473"/>
      <c r="AX38" s="473"/>
      <c r="AY38" s="638"/>
      <c r="AZ38" s="609">
        <v>470971</v>
      </c>
      <c r="BA38" s="368"/>
      <c r="BB38" s="368"/>
      <c r="BC38" s="368"/>
      <c r="BD38" s="610"/>
      <c r="BE38" s="610"/>
      <c r="BF38" s="639"/>
      <c r="BG38" s="607" t="s">
        <v>422</v>
      </c>
      <c r="BH38" s="415"/>
      <c r="BI38" s="415"/>
      <c r="BJ38" s="415"/>
      <c r="BK38" s="415"/>
      <c r="BL38" s="415"/>
      <c r="BM38" s="415"/>
      <c r="BN38" s="415"/>
      <c r="BO38" s="415"/>
      <c r="BP38" s="415"/>
      <c r="BQ38" s="415"/>
      <c r="BR38" s="415"/>
      <c r="BS38" s="415"/>
      <c r="BT38" s="415"/>
      <c r="BU38" s="608"/>
      <c r="BV38" s="609">
        <v>2090</v>
      </c>
      <c r="BW38" s="368"/>
      <c r="BX38" s="368"/>
      <c r="BY38" s="368"/>
      <c r="BZ38" s="368"/>
      <c r="CA38" s="368"/>
      <c r="CB38" s="640"/>
      <c r="CD38" s="607" t="s">
        <v>423</v>
      </c>
      <c r="CE38" s="415"/>
      <c r="CF38" s="415"/>
      <c r="CG38" s="415"/>
      <c r="CH38" s="415"/>
      <c r="CI38" s="415"/>
      <c r="CJ38" s="415"/>
      <c r="CK38" s="415"/>
      <c r="CL38" s="415"/>
      <c r="CM38" s="415"/>
      <c r="CN38" s="415"/>
      <c r="CO38" s="415"/>
      <c r="CP38" s="415"/>
      <c r="CQ38" s="608"/>
      <c r="CR38" s="609">
        <v>1338319</v>
      </c>
      <c r="CS38" s="368"/>
      <c r="CT38" s="368"/>
      <c r="CU38" s="368"/>
      <c r="CV38" s="368"/>
      <c r="CW38" s="368"/>
      <c r="CX38" s="368"/>
      <c r="CY38" s="622"/>
      <c r="CZ38" s="612">
        <v>11.8</v>
      </c>
      <c r="DA38" s="613"/>
      <c r="DB38" s="613"/>
      <c r="DC38" s="614"/>
      <c r="DD38" s="615">
        <v>1189844</v>
      </c>
      <c r="DE38" s="368"/>
      <c r="DF38" s="368"/>
      <c r="DG38" s="368"/>
      <c r="DH38" s="368"/>
      <c r="DI38" s="368"/>
      <c r="DJ38" s="368"/>
      <c r="DK38" s="622"/>
      <c r="DL38" s="615">
        <v>1066018</v>
      </c>
      <c r="DM38" s="368"/>
      <c r="DN38" s="368"/>
      <c r="DO38" s="368"/>
      <c r="DP38" s="368"/>
      <c r="DQ38" s="368"/>
      <c r="DR38" s="368"/>
      <c r="DS38" s="368"/>
      <c r="DT38" s="368"/>
      <c r="DU38" s="368"/>
      <c r="DV38" s="622"/>
      <c r="DW38" s="612">
        <v>15.2</v>
      </c>
      <c r="DX38" s="613"/>
      <c r="DY38" s="613"/>
      <c r="DZ38" s="613"/>
      <c r="EA38" s="613"/>
      <c r="EB38" s="613"/>
      <c r="EC38" s="641"/>
    </row>
    <row r="39" spans="2:133" ht="11.25" customHeight="1" x14ac:dyDescent="0.2">
      <c r="B39" s="607" t="s">
        <v>424</v>
      </c>
      <c r="C39" s="415"/>
      <c r="D39" s="415"/>
      <c r="E39" s="415"/>
      <c r="F39" s="415"/>
      <c r="G39" s="415"/>
      <c r="H39" s="415"/>
      <c r="I39" s="415"/>
      <c r="J39" s="415"/>
      <c r="K39" s="415"/>
      <c r="L39" s="415"/>
      <c r="M39" s="415"/>
      <c r="N39" s="415"/>
      <c r="O39" s="415"/>
      <c r="P39" s="415"/>
      <c r="Q39" s="608"/>
      <c r="R39" s="609" t="s">
        <v>207</v>
      </c>
      <c r="S39" s="368"/>
      <c r="T39" s="368"/>
      <c r="U39" s="368"/>
      <c r="V39" s="368"/>
      <c r="W39" s="368"/>
      <c r="X39" s="368"/>
      <c r="Y39" s="622"/>
      <c r="Z39" s="642" t="s">
        <v>207</v>
      </c>
      <c r="AA39" s="642"/>
      <c r="AB39" s="642"/>
      <c r="AC39" s="642"/>
      <c r="AD39" s="643" t="s">
        <v>207</v>
      </c>
      <c r="AE39" s="643"/>
      <c r="AF39" s="643"/>
      <c r="AG39" s="643"/>
      <c r="AH39" s="643"/>
      <c r="AI39" s="643"/>
      <c r="AJ39" s="643"/>
      <c r="AK39" s="643"/>
      <c r="AL39" s="612" t="s">
        <v>207</v>
      </c>
      <c r="AM39" s="356"/>
      <c r="AN39" s="356"/>
      <c r="AO39" s="644"/>
      <c r="AQ39" s="637" t="s">
        <v>427</v>
      </c>
      <c r="AR39" s="473"/>
      <c r="AS39" s="473"/>
      <c r="AT39" s="473"/>
      <c r="AU39" s="473"/>
      <c r="AV39" s="473"/>
      <c r="AW39" s="473"/>
      <c r="AX39" s="473"/>
      <c r="AY39" s="638"/>
      <c r="AZ39" s="609">
        <v>330686</v>
      </c>
      <c r="BA39" s="368"/>
      <c r="BB39" s="368"/>
      <c r="BC39" s="368"/>
      <c r="BD39" s="610"/>
      <c r="BE39" s="610"/>
      <c r="BF39" s="639"/>
      <c r="BG39" s="607" t="s">
        <v>345</v>
      </c>
      <c r="BH39" s="415"/>
      <c r="BI39" s="415"/>
      <c r="BJ39" s="415"/>
      <c r="BK39" s="415"/>
      <c r="BL39" s="415"/>
      <c r="BM39" s="415"/>
      <c r="BN39" s="415"/>
      <c r="BO39" s="415"/>
      <c r="BP39" s="415"/>
      <c r="BQ39" s="415"/>
      <c r="BR39" s="415"/>
      <c r="BS39" s="415"/>
      <c r="BT39" s="415"/>
      <c r="BU39" s="608"/>
      <c r="BV39" s="609">
        <v>3186</v>
      </c>
      <c r="BW39" s="368"/>
      <c r="BX39" s="368"/>
      <c r="BY39" s="368"/>
      <c r="BZ39" s="368"/>
      <c r="CA39" s="368"/>
      <c r="CB39" s="640"/>
      <c r="CD39" s="607" t="s">
        <v>429</v>
      </c>
      <c r="CE39" s="415"/>
      <c r="CF39" s="415"/>
      <c r="CG39" s="415"/>
      <c r="CH39" s="415"/>
      <c r="CI39" s="415"/>
      <c r="CJ39" s="415"/>
      <c r="CK39" s="415"/>
      <c r="CL39" s="415"/>
      <c r="CM39" s="415"/>
      <c r="CN39" s="415"/>
      <c r="CO39" s="415"/>
      <c r="CP39" s="415"/>
      <c r="CQ39" s="608"/>
      <c r="CR39" s="609">
        <v>485644</v>
      </c>
      <c r="CS39" s="610"/>
      <c r="CT39" s="610"/>
      <c r="CU39" s="610"/>
      <c r="CV39" s="610"/>
      <c r="CW39" s="610"/>
      <c r="CX39" s="610"/>
      <c r="CY39" s="611"/>
      <c r="CZ39" s="612">
        <v>4.3</v>
      </c>
      <c r="DA39" s="613"/>
      <c r="DB39" s="613"/>
      <c r="DC39" s="614"/>
      <c r="DD39" s="615">
        <v>482530</v>
      </c>
      <c r="DE39" s="610"/>
      <c r="DF39" s="610"/>
      <c r="DG39" s="610"/>
      <c r="DH39" s="610"/>
      <c r="DI39" s="610"/>
      <c r="DJ39" s="610"/>
      <c r="DK39" s="611"/>
      <c r="DL39" s="615" t="s">
        <v>207</v>
      </c>
      <c r="DM39" s="610"/>
      <c r="DN39" s="610"/>
      <c r="DO39" s="610"/>
      <c r="DP39" s="610"/>
      <c r="DQ39" s="610"/>
      <c r="DR39" s="610"/>
      <c r="DS39" s="610"/>
      <c r="DT39" s="610"/>
      <c r="DU39" s="610"/>
      <c r="DV39" s="611"/>
      <c r="DW39" s="612" t="s">
        <v>207</v>
      </c>
      <c r="DX39" s="613"/>
      <c r="DY39" s="613"/>
      <c r="DZ39" s="613"/>
      <c r="EA39" s="613"/>
      <c r="EB39" s="613"/>
      <c r="EC39" s="641"/>
    </row>
    <row r="40" spans="2:133" ht="11.25" customHeight="1" x14ac:dyDescent="0.2">
      <c r="B40" s="607" t="s">
        <v>433</v>
      </c>
      <c r="C40" s="415"/>
      <c r="D40" s="415"/>
      <c r="E40" s="415"/>
      <c r="F40" s="415"/>
      <c r="G40" s="415"/>
      <c r="H40" s="415"/>
      <c r="I40" s="415"/>
      <c r="J40" s="415"/>
      <c r="K40" s="415"/>
      <c r="L40" s="415"/>
      <c r="M40" s="415"/>
      <c r="N40" s="415"/>
      <c r="O40" s="415"/>
      <c r="P40" s="415"/>
      <c r="Q40" s="608"/>
      <c r="R40" s="609">
        <v>69800</v>
      </c>
      <c r="S40" s="368"/>
      <c r="T40" s="368"/>
      <c r="U40" s="368"/>
      <c r="V40" s="368"/>
      <c r="W40" s="368"/>
      <c r="X40" s="368"/>
      <c r="Y40" s="622"/>
      <c r="Z40" s="642">
        <v>0.6</v>
      </c>
      <c r="AA40" s="642"/>
      <c r="AB40" s="642"/>
      <c r="AC40" s="642"/>
      <c r="AD40" s="643" t="s">
        <v>207</v>
      </c>
      <c r="AE40" s="643"/>
      <c r="AF40" s="643"/>
      <c r="AG40" s="643"/>
      <c r="AH40" s="643"/>
      <c r="AI40" s="643"/>
      <c r="AJ40" s="643"/>
      <c r="AK40" s="643"/>
      <c r="AL40" s="612" t="s">
        <v>207</v>
      </c>
      <c r="AM40" s="356"/>
      <c r="AN40" s="356"/>
      <c r="AO40" s="644"/>
      <c r="AQ40" s="637" t="s">
        <v>435</v>
      </c>
      <c r="AR40" s="473"/>
      <c r="AS40" s="473"/>
      <c r="AT40" s="473"/>
      <c r="AU40" s="473"/>
      <c r="AV40" s="473"/>
      <c r="AW40" s="473"/>
      <c r="AX40" s="473"/>
      <c r="AY40" s="638"/>
      <c r="AZ40" s="609">
        <v>63400</v>
      </c>
      <c r="BA40" s="368"/>
      <c r="BB40" s="368"/>
      <c r="BC40" s="368"/>
      <c r="BD40" s="610"/>
      <c r="BE40" s="610"/>
      <c r="BF40" s="639"/>
      <c r="BG40" s="603" t="s">
        <v>436</v>
      </c>
      <c r="BH40" s="464"/>
      <c r="BI40" s="464"/>
      <c r="BJ40" s="464"/>
      <c r="BK40" s="464"/>
      <c r="BL40" s="7"/>
      <c r="BM40" s="415" t="s">
        <v>236</v>
      </c>
      <c r="BN40" s="415"/>
      <c r="BO40" s="415"/>
      <c r="BP40" s="415"/>
      <c r="BQ40" s="415"/>
      <c r="BR40" s="415"/>
      <c r="BS40" s="415"/>
      <c r="BT40" s="415"/>
      <c r="BU40" s="608"/>
      <c r="BV40" s="609">
        <v>87</v>
      </c>
      <c r="BW40" s="368"/>
      <c r="BX40" s="368"/>
      <c r="BY40" s="368"/>
      <c r="BZ40" s="368"/>
      <c r="CA40" s="368"/>
      <c r="CB40" s="640"/>
      <c r="CD40" s="607" t="s">
        <v>380</v>
      </c>
      <c r="CE40" s="415"/>
      <c r="CF40" s="415"/>
      <c r="CG40" s="415"/>
      <c r="CH40" s="415"/>
      <c r="CI40" s="415"/>
      <c r="CJ40" s="415"/>
      <c r="CK40" s="415"/>
      <c r="CL40" s="415"/>
      <c r="CM40" s="415"/>
      <c r="CN40" s="415"/>
      <c r="CO40" s="415"/>
      <c r="CP40" s="415"/>
      <c r="CQ40" s="608"/>
      <c r="CR40" s="609">
        <v>148898</v>
      </c>
      <c r="CS40" s="368"/>
      <c r="CT40" s="368"/>
      <c r="CU40" s="368"/>
      <c r="CV40" s="368"/>
      <c r="CW40" s="368"/>
      <c r="CX40" s="368"/>
      <c r="CY40" s="622"/>
      <c r="CZ40" s="612">
        <v>1.3</v>
      </c>
      <c r="DA40" s="613"/>
      <c r="DB40" s="613"/>
      <c r="DC40" s="614"/>
      <c r="DD40" s="615">
        <v>147998</v>
      </c>
      <c r="DE40" s="368"/>
      <c r="DF40" s="368"/>
      <c r="DG40" s="368"/>
      <c r="DH40" s="368"/>
      <c r="DI40" s="368"/>
      <c r="DJ40" s="368"/>
      <c r="DK40" s="622"/>
      <c r="DL40" s="615">
        <v>123400</v>
      </c>
      <c r="DM40" s="368"/>
      <c r="DN40" s="368"/>
      <c r="DO40" s="368"/>
      <c r="DP40" s="368"/>
      <c r="DQ40" s="368"/>
      <c r="DR40" s="368"/>
      <c r="DS40" s="368"/>
      <c r="DT40" s="368"/>
      <c r="DU40" s="368"/>
      <c r="DV40" s="622"/>
      <c r="DW40" s="612">
        <v>1.8</v>
      </c>
      <c r="DX40" s="613"/>
      <c r="DY40" s="613"/>
      <c r="DZ40" s="613"/>
      <c r="EA40" s="613"/>
      <c r="EB40" s="613"/>
      <c r="EC40" s="641"/>
    </row>
    <row r="41" spans="2:133" ht="11.25" customHeight="1" x14ac:dyDescent="0.2">
      <c r="B41" s="587" t="s">
        <v>434</v>
      </c>
      <c r="C41" s="588"/>
      <c r="D41" s="588"/>
      <c r="E41" s="588"/>
      <c r="F41" s="588"/>
      <c r="G41" s="588"/>
      <c r="H41" s="588"/>
      <c r="I41" s="588"/>
      <c r="J41" s="588"/>
      <c r="K41" s="588"/>
      <c r="L41" s="588"/>
      <c r="M41" s="588"/>
      <c r="N41" s="588"/>
      <c r="O41" s="588"/>
      <c r="P41" s="588"/>
      <c r="Q41" s="589"/>
      <c r="R41" s="590">
        <v>11583546</v>
      </c>
      <c r="S41" s="629"/>
      <c r="T41" s="629"/>
      <c r="U41" s="629"/>
      <c r="V41" s="629"/>
      <c r="W41" s="629"/>
      <c r="X41" s="629"/>
      <c r="Y41" s="632"/>
      <c r="Z41" s="633">
        <v>100</v>
      </c>
      <c r="AA41" s="633"/>
      <c r="AB41" s="633"/>
      <c r="AC41" s="633"/>
      <c r="AD41" s="634">
        <v>6922726</v>
      </c>
      <c r="AE41" s="634"/>
      <c r="AF41" s="634"/>
      <c r="AG41" s="634"/>
      <c r="AH41" s="634"/>
      <c r="AI41" s="634"/>
      <c r="AJ41" s="634"/>
      <c r="AK41" s="634"/>
      <c r="AL41" s="593">
        <v>100</v>
      </c>
      <c r="AM41" s="635"/>
      <c r="AN41" s="635"/>
      <c r="AO41" s="636"/>
      <c r="AQ41" s="637" t="s">
        <v>437</v>
      </c>
      <c r="AR41" s="473"/>
      <c r="AS41" s="473"/>
      <c r="AT41" s="473"/>
      <c r="AU41" s="473"/>
      <c r="AV41" s="473"/>
      <c r="AW41" s="473"/>
      <c r="AX41" s="473"/>
      <c r="AY41" s="638"/>
      <c r="AZ41" s="609">
        <v>140411</v>
      </c>
      <c r="BA41" s="368"/>
      <c r="BB41" s="368"/>
      <c r="BC41" s="368"/>
      <c r="BD41" s="610"/>
      <c r="BE41" s="610"/>
      <c r="BF41" s="639"/>
      <c r="BG41" s="603"/>
      <c r="BH41" s="464"/>
      <c r="BI41" s="464"/>
      <c r="BJ41" s="464"/>
      <c r="BK41" s="464"/>
      <c r="BL41" s="7"/>
      <c r="BM41" s="415" t="s">
        <v>352</v>
      </c>
      <c r="BN41" s="415"/>
      <c r="BO41" s="415"/>
      <c r="BP41" s="415"/>
      <c r="BQ41" s="415"/>
      <c r="BR41" s="415"/>
      <c r="BS41" s="415"/>
      <c r="BT41" s="415"/>
      <c r="BU41" s="608"/>
      <c r="BV41" s="609" t="s">
        <v>207</v>
      </c>
      <c r="BW41" s="368"/>
      <c r="BX41" s="368"/>
      <c r="BY41" s="368"/>
      <c r="BZ41" s="368"/>
      <c r="CA41" s="368"/>
      <c r="CB41" s="640"/>
      <c r="CD41" s="607" t="s">
        <v>292</v>
      </c>
      <c r="CE41" s="415"/>
      <c r="CF41" s="415"/>
      <c r="CG41" s="415"/>
      <c r="CH41" s="415"/>
      <c r="CI41" s="415"/>
      <c r="CJ41" s="415"/>
      <c r="CK41" s="415"/>
      <c r="CL41" s="415"/>
      <c r="CM41" s="415"/>
      <c r="CN41" s="415"/>
      <c r="CO41" s="415"/>
      <c r="CP41" s="415"/>
      <c r="CQ41" s="608"/>
      <c r="CR41" s="609" t="s">
        <v>207</v>
      </c>
      <c r="CS41" s="610"/>
      <c r="CT41" s="610"/>
      <c r="CU41" s="610"/>
      <c r="CV41" s="610"/>
      <c r="CW41" s="610"/>
      <c r="CX41" s="610"/>
      <c r="CY41" s="611"/>
      <c r="CZ41" s="612" t="s">
        <v>207</v>
      </c>
      <c r="DA41" s="613"/>
      <c r="DB41" s="613"/>
      <c r="DC41" s="614"/>
      <c r="DD41" s="615" t="s">
        <v>207</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438</v>
      </c>
      <c r="AR42" s="627"/>
      <c r="AS42" s="627"/>
      <c r="AT42" s="627"/>
      <c r="AU42" s="627"/>
      <c r="AV42" s="627"/>
      <c r="AW42" s="627"/>
      <c r="AX42" s="627"/>
      <c r="AY42" s="628"/>
      <c r="AZ42" s="590">
        <v>663537</v>
      </c>
      <c r="BA42" s="629"/>
      <c r="BB42" s="629"/>
      <c r="BC42" s="629"/>
      <c r="BD42" s="591"/>
      <c r="BE42" s="591"/>
      <c r="BF42" s="630"/>
      <c r="BG42" s="391"/>
      <c r="BH42" s="392"/>
      <c r="BI42" s="392"/>
      <c r="BJ42" s="392"/>
      <c r="BK42" s="392"/>
      <c r="BL42" s="20"/>
      <c r="BM42" s="588" t="s">
        <v>439</v>
      </c>
      <c r="BN42" s="588"/>
      <c r="BO42" s="588"/>
      <c r="BP42" s="588"/>
      <c r="BQ42" s="588"/>
      <c r="BR42" s="588"/>
      <c r="BS42" s="588"/>
      <c r="BT42" s="588"/>
      <c r="BU42" s="589"/>
      <c r="BV42" s="590">
        <v>408</v>
      </c>
      <c r="BW42" s="629"/>
      <c r="BX42" s="629"/>
      <c r="BY42" s="629"/>
      <c r="BZ42" s="629"/>
      <c r="CA42" s="629"/>
      <c r="CB42" s="631"/>
      <c r="CD42" s="607" t="s">
        <v>285</v>
      </c>
      <c r="CE42" s="415"/>
      <c r="CF42" s="415"/>
      <c r="CG42" s="415"/>
      <c r="CH42" s="415"/>
      <c r="CI42" s="415"/>
      <c r="CJ42" s="415"/>
      <c r="CK42" s="415"/>
      <c r="CL42" s="415"/>
      <c r="CM42" s="415"/>
      <c r="CN42" s="415"/>
      <c r="CO42" s="415"/>
      <c r="CP42" s="415"/>
      <c r="CQ42" s="608"/>
      <c r="CR42" s="609">
        <v>1189021</v>
      </c>
      <c r="CS42" s="610"/>
      <c r="CT42" s="610"/>
      <c r="CU42" s="610"/>
      <c r="CV42" s="610"/>
      <c r="CW42" s="610"/>
      <c r="CX42" s="610"/>
      <c r="CY42" s="611"/>
      <c r="CZ42" s="612">
        <v>10.5</v>
      </c>
      <c r="DA42" s="613"/>
      <c r="DB42" s="613"/>
      <c r="DC42" s="614"/>
      <c r="DD42" s="615">
        <v>307637</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50</v>
      </c>
      <c r="CD43" s="607" t="s">
        <v>59</v>
      </c>
      <c r="CE43" s="415"/>
      <c r="CF43" s="415"/>
      <c r="CG43" s="415"/>
      <c r="CH43" s="415"/>
      <c r="CI43" s="415"/>
      <c r="CJ43" s="415"/>
      <c r="CK43" s="415"/>
      <c r="CL43" s="415"/>
      <c r="CM43" s="415"/>
      <c r="CN43" s="415"/>
      <c r="CO43" s="415"/>
      <c r="CP43" s="415"/>
      <c r="CQ43" s="608"/>
      <c r="CR43" s="609">
        <v>23490</v>
      </c>
      <c r="CS43" s="610"/>
      <c r="CT43" s="610"/>
      <c r="CU43" s="610"/>
      <c r="CV43" s="610"/>
      <c r="CW43" s="610"/>
      <c r="CX43" s="610"/>
      <c r="CY43" s="611"/>
      <c r="CZ43" s="612">
        <v>0.2</v>
      </c>
      <c r="DA43" s="613"/>
      <c r="DB43" s="613"/>
      <c r="DC43" s="614"/>
      <c r="DD43" s="615">
        <v>20358</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414</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178</v>
      </c>
      <c r="CE44" s="398"/>
      <c r="CF44" s="607" t="s">
        <v>440</v>
      </c>
      <c r="CG44" s="415"/>
      <c r="CH44" s="415"/>
      <c r="CI44" s="415"/>
      <c r="CJ44" s="415"/>
      <c r="CK44" s="415"/>
      <c r="CL44" s="415"/>
      <c r="CM44" s="415"/>
      <c r="CN44" s="415"/>
      <c r="CO44" s="415"/>
      <c r="CP44" s="415"/>
      <c r="CQ44" s="608"/>
      <c r="CR44" s="609">
        <v>1046706</v>
      </c>
      <c r="CS44" s="368"/>
      <c r="CT44" s="368"/>
      <c r="CU44" s="368"/>
      <c r="CV44" s="368"/>
      <c r="CW44" s="368"/>
      <c r="CX44" s="368"/>
      <c r="CY44" s="622"/>
      <c r="CZ44" s="612">
        <v>9.3000000000000007</v>
      </c>
      <c r="DA44" s="356"/>
      <c r="DB44" s="356"/>
      <c r="DC44" s="623"/>
      <c r="DD44" s="615">
        <v>256959</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274</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441</v>
      </c>
      <c r="CG45" s="415"/>
      <c r="CH45" s="415"/>
      <c r="CI45" s="415"/>
      <c r="CJ45" s="415"/>
      <c r="CK45" s="415"/>
      <c r="CL45" s="415"/>
      <c r="CM45" s="415"/>
      <c r="CN45" s="415"/>
      <c r="CO45" s="415"/>
      <c r="CP45" s="415"/>
      <c r="CQ45" s="608"/>
      <c r="CR45" s="609">
        <v>276281</v>
      </c>
      <c r="CS45" s="610"/>
      <c r="CT45" s="610"/>
      <c r="CU45" s="610"/>
      <c r="CV45" s="610"/>
      <c r="CW45" s="610"/>
      <c r="CX45" s="610"/>
      <c r="CY45" s="611"/>
      <c r="CZ45" s="612">
        <v>2.4</v>
      </c>
      <c r="DA45" s="613"/>
      <c r="DB45" s="613"/>
      <c r="DC45" s="614"/>
      <c r="DD45" s="615">
        <v>16025</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442</v>
      </c>
      <c r="CG46" s="415"/>
      <c r="CH46" s="415"/>
      <c r="CI46" s="415"/>
      <c r="CJ46" s="415"/>
      <c r="CK46" s="415"/>
      <c r="CL46" s="415"/>
      <c r="CM46" s="415"/>
      <c r="CN46" s="415"/>
      <c r="CO46" s="415"/>
      <c r="CP46" s="415"/>
      <c r="CQ46" s="608"/>
      <c r="CR46" s="609">
        <v>770425</v>
      </c>
      <c r="CS46" s="368"/>
      <c r="CT46" s="368"/>
      <c r="CU46" s="368"/>
      <c r="CV46" s="368"/>
      <c r="CW46" s="368"/>
      <c r="CX46" s="368"/>
      <c r="CY46" s="622"/>
      <c r="CZ46" s="612">
        <v>6.8</v>
      </c>
      <c r="DA46" s="356"/>
      <c r="DB46" s="356"/>
      <c r="DC46" s="623"/>
      <c r="DD46" s="615">
        <v>240934</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444</v>
      </c>
      <c r="CG47" s="415"/>
      <c r="CH47" s="415"/>
      <c r="CI47" s="415"/>
      <c r="CJ47" s="415"/>
      <c r="CK47" s="415"/>
      <c r="CL47" s="415"/>
      <c r="CM47" s="415"/>
      <c r="CN47" s="415"/>
      <c r="CO47" s="415"/>
      <c r="CP47" s="415"/>
      <c r="CQ47" s="608"/>
      <c r="CR47" s="609">
        <v>142315</v>
      </c>
      <c r="CS47" s="610"/>
      <c r="CT47" s="610"/>
      <c r="CU47" s="610"/>
      <c r="CV47" s="610"/>
      <c r="CW47" s="610"/>
      <c r="CX47" s="610"/>
      <c r="CY47" s="611"/>
      <c r="CZ47" s="612">
        <v>1.3</v>
      </c>
      <c r="DA47" s="613"/>
      <c r="DB47" s="613"/>
      <c r="DC47" s="614"/>
      <c r="DD47" s="615">
        <v>50678</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446</v>
      </c>
      <c r="CG48" s="415"/>
      <c r="CH48" s="415"/>
      <c r="CI48" s="415"/>
      <c r="CJ48" s="415"/>
      <c r="CK48" s="415"/>
      <c r="CL48" s="415"/>
      <c r="CM48" s="415"/>
      <c r="CN48" s="415"/>
      <c r="CO48" s="415"/>
      <c r="CP48" s="415"/>
      <c r="CQ48" s="608"/>
      <c r="CR48" s="609" t="s">
        <v>207</v>
      </c>
      <c r="CS48" s="368"/>
      <c r="CT48" s="368"/>
      <c r="CU48" s="368"/>
      <c r="CV48" s="368"/>
      <c r="CW48" s="368"/>
      <c r="CX48" s="368"/>
      <c r="CY48" s="622"/>
      <c r="CZ48" s="612" t="s">
        <v>207</v>
      </c>
      <c r="DA48" s="356"/>
      <c r="DB48" s="356"/>
      <c r="DC48" s="623"/>
      <c r="DD48" s="615" t="s">
        <v>207</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199</v>
      </c>
      <c r="CE49" s="588"/>
      <c r="CF49" s="588"/>
      <c r="CG49" s="588"/>
      <c r="CH49" s="588"/>
      <c r="CI49" s="588"/>
      <c r="CJ49" s="588"/>
      <c r="CK49" s="588"/>
      <c r="CL49" s="588"/>
      <c r="CM49" s="588"/>
      <c r="CN49" s="588"/>
      <c r="CO49" s="588"/>
      <c r="CP49" s="588"/>
      <c r="CQ49" s="589"/>
      <c r="CR49" s="590">
        <v>11298071</v>
      </c>
      <c r="CS49" s="591"/>
      <c r="CT49" s="591"/>
      <c r="CU49" s="591"/>
      <c r="CV49" s="591"/>
      <c r="CW49" s="591"/>
      <c r="CX49" s="591"/>
      <c r="CY49" s="592"/>
      <c r="CZ49" s="593">
        <v>100</v>
      </c>
      <c r="DA49" s="594"/>
      <c r="DB49" s="594"/>
      <c r="DC49" s="595"/>
      <c r="DD49" s="596">
        <v>8398507</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RYTMspByxRPGx0DyDD06klX9St9UMXg277tLx4h+dd31Ydt4WgdAh8pAR4fjIGzOlHqvg/hLkxxe/IV3qq/faA==" saltValue="MMMkq+gonlj4gqCahGu3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2" t="s">
        <v>306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3" t="s">
        <v>130</v>
      </c>
      <c r="DK2" s="1014"/>
      <c r="DL2" s="1014"/>
      <c r="DM2" s="1014"/>
      <c r="DN2" s="1014"/>
      <c r="DO2" s="1015"/>
      <c r="DP2" s="50"/>
      <c r="DQ2" s="1013" t="s">
        <v>311</v>
      </c>
      <c r="DR2" s="1014"/>
      <c r="DS2" s="1014"/>
      <c r="DT2" s="1014"/>
      <c r="DU2" s="1014"/>
      <c r="DV2" s="1014"/>
      <c r="DW2" s="1014"/>
      <c r="DX2" s="1014"/>
      <c r="DY2" s="1014"/>
      <c r="DZ2" s="1015"/>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3" t="s">
        <v>447</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56"/>
      <c r="BA4" s="56"/>
      <c r="BB4" s="56"/>
      <c r="BC4" s="56"/>
      <c r="BD4" s="56"/>
      <c r="BE4" s="67"/>
      <c r="BF4" s="67"/>
      <c r="BG4" s="67"/>
      <c r="BH4" s="67"/>
      <c r="BI4" s="67"/>
      <c r="BJ4" s="67"/>
      <c r="BK4" s="67"/>
      <c r="BL4" s="67"/>
      <c r="BM4" s="67"/>
      <c r="BN4" s="67"/>
      <c r="BO4" s="67"/>
      <c r="BP4" s="67"/>
      <c r="BQ4" s="792" t="s">
        <v>448</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449</v>
      </c>
      <c r="B5" s="697"/>
      <c r="C5" s="697"/>
      <c r="D5" s="697"/>
      <c r="E5" s="697"/>
      <c r="F5" s="697"/>
      <c r="G5" s="697"/>
      <c r="H5" s="697"/>
      <c r="I5" s="697"/>
      <c r="J5" s="697"/>
      <c r="K5" s="697"/>
      <c r="L5" s="697"/>
      <c r="M5" s="697"/>
      <c r="N5" s="697"/>
      <c r="O5" s="697"/>
      <c r="P5" s="698"/>
      <c r="Q5" s="688" t="s">
        <v>185</v>
      </c>
      <c r="R5" s="689"/>
      <c r="S5" s="689"/>
      <c r="T5" s="689"/>
      <c r="U5" s="690"/>
      <c r="V5" s="688" t="s">
        <v>450</v>
      </c>
      <c r="W5" s="689"/>
      <c r="X5" s="689"/>
      <c r="Y5" s="689"/>
      <c r="Z5" s="690"/>
      <c r="AA5" s="688" t="s">
        <v>452</v>
      </c>
      <c r="AB5" s="689"/>
      <c r="AC5" s="689"/>
      <c r="AD5" s="689"/>
      <c r="AE5" s="689"/>
      <c r="AF5" s="737" t="s">
        <v>182</v>
      </c>
      <c r="AG5" s="689"/>
      <c r="AH5" s="689"/>
      <c r="AI5" s="689"/>
      <c r="AJ5" s="694"/>
      <c r="AK5" s="689" t="s">
        <v>453</v>
      </c>
      <c r="AL5" s="689"/>
      <c r="AM5" s="689"/>
      <c r="AN5" s="689"/>
      <c r="AO5" s="690"/>
      <c r="AP5" s="688" t="s">
        <v>454</v>
      </c>
      <c r="AQ5" s="689"/>
      <c r="AR5" s="689"/>
      <c r="AS5" s="689"/>
      <c r="AT5" s="690"/>
      <c r="AU5" s="688" t="s">
        <v>456</v>
      </c>
      <c r="AV5" s="689"/>
      <c r="AW5" s="689"/>
      <c r="AX5" s="689"/>
      <c r="AY5" s="694"/>
      <c r="AZ5" s="56"/>
      <c r="BA5" s="56"/>
      <c r="BB5" s="56"/>
      <c r="BC5" s="56"/>
      <c r="BD5" s="56"/>
      <c r="BE5" s="67"/>
      <c r="BF5" s="67"/>
      <c r="BG5" s="67"/>
      <c r="BH5" s="67"/>
      <c r="BI5" s="67"/>
      <c r="BJ5" s="67"/>
      <c r="BK5" s="67"/>
      <c r="BL5" s="67"/>
      <c r="BM5" s="67"/>
      <c r="BN5" s="67"/>
      <c r="BO5" s="67"/>
      <c r="BP5" s="67"/>
      <c r="BQ5" s="696" t="s">
        <v>457</v>
      </c>
      <c r="BR5" s="697"/>
      <c r="BS5" s="697"/>
      <c r="BT5" s="697"/>
      <c r="BU5" s="697"/>
      <c r="BV5" s="697"/>
      <c r="BW5" s="697"/>
      <c r="BX5" s="697"/>
      <c r="BY5" s="697"/>
      <c r="BZ5" s="697"/>
      <c r="CA5" s="697"/>
      <c r="CB5" s="697"/>
      <c r="CC5" s="697"/>
      <c r="CD5" s="697"/>
      <c r="CE5" s="697"/>
      <c r="CF5" s="697"/>
      <c r="CG5" s="698"/>
      <c r="CH5" s="688" t="s">
        <v>377</v>
      </c>
      <c r="CI5" s="689"/>
      <c r="CJ5" s="689"/>
      <c r="CK5" s="689"/>
      <c r="CL5" s="690"/>
      <c r="CM5" s="688" t="s">
        <v>332</v>
      </c>
      <c r="CN5" s="689"/>
      <c r="CO5" s="689"/>
      <c r="CP5" s="689"/>
      <c r="CQ5" s="690"/>
      <c r="CR5" s="688" t="s">
        <v>250</v>
      </c>
      <c r="CS5" s="689"/>
      <c r="CT5" s="689"/>
      <c r="CU5" s="689"/>
      <c r="CV5" s="690"/>
      <c r="CW5" s="688" t="s">
        <v>52</v>
      </c>
      <c r="CX5" s="689"/>
      <c r="CY5" s="689"/>
      <c r="CZ5" s="689"/>
      <c r="DA5" s="690"/>
      <c r="DB5" s="688" t="s">
        <v>425</v>
      </c>
      <c r="DC5" s="689"/>
      <c r="DD5" s="689"/>
      <c r="DE5" s="689"/>
      <c r="DF5" s="690"/>
      <c r="DG5" s="1025" t="s">
        <v>247</v>
      </c>
      <c r="DH5" s="1026"/>
      <c r="DI5" s="1026"/>
      <c r="DJ5" s="1026"/>
      <c r="DK5" s="1027"/>
      <c r="DL5" s="1025" t="s">
        <v>458</v>
      </c>
      <c r="DM5" s="1026"/>
      <c r="DN5" s="1026"/>
      <c r="DO5" s="1026"/>
      <c r="DP5" s="1027"/>
      <c r="DQ5" s="688" t="s">
        <v>459</v>
      </c>
      <c r="DR5" s="689"/>
      <c r="DS5" s="689"/>
      <c r="DT5" s="689"/>
      <c r="DU5" s="690"/>
      <c r="DV5" s="688" t="s">
        <v>456</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28"/>
      <c r="DH6" s="1029"/>
      <c r="DI6" s="1029"/>
      <c r="DJ6" s="1029"/>
      <c r="DK6" s="1030"/>
      <c r="DL6" s="1028"/>
      <c r="DM6" s="1029"/>
      <c r="DN6" s="1029"/>
      <c r="DO6" s="1029"/>
      <c r="DP6" s="1030"/>
      <c r="DQ6" s="691"/>
      <c r="DR6" s="692"/>
      <c r="DS6" s="692"/>
      <c r="DT6" s="692"/>
      <c r="DU6" s="693"/>
      <c r="DV6" s="691"/>
      <c r="DW6" s="692"/>
      <c r="DX6" s="692"/>
      <c r="DY6" s="692"/>
      <c r="DZ6" s="695"/>
      <c r="EA6" s="67"/>
    </row>
    <row r="7" spans="1:131" s="47" customFormat="1" ht="26.25" customHeight="1" x14ac:dyDescent="0.2">
      <c r="A7" s="51">
        <v>1</v>
      </c>
      <c r="B7" s="991" t="s">
        <v>269</v>
      </c>
      <c r="C7" s="992"/>
      <c r="D7" s="992"/>
      <c r="E7" s="992"/>
      <c r="F7" s="992"/>
      <c r="G7" s="992"/>
      <c r="H7" s="992"/>
      <c r="I7" s="992"/>
      <c r="J7" s="992"/>
      <c r="K7" s="992"/>
      <c r="L7" s="992"/>
      <c r="M7" s="992"/>
      <c r="N7" s="992"/>
      <c r="O7" s="992"/>
      <c r="P7" s="993"/>
      <c r="Q7" s="969">
        <v>11553</v>
      </c>
      <c r="R7" s="970"/>
      <c r="S7" s="970"/>
      <c r="T7" s="970"/>
      <c r="U7" s="970"/>
      <c r="V7" s="970">
        <v>11268</v>
      </c>
      <c r="W7" s="970"/>
      <c r="X7" s="970"/>
      <c r="Y7" s="970"/>
      <c r="Z7" s="970"/>
      <c r="AA7" s="970">
        <v>285</v>
      </c>
      <c r="AB7" s="970"/>
      <c r="AC7" s="970"/>
      <c r="AD7" s="970"/>
      <c r="AE7" s="1016"/>
      <c r="AF7" s="1017">
        <v>232</v>
      </c>
      <c r="AG7" s="1018"/>
      <c r="AH7" s="1018"/>
      <c r="AI7" s="1018"/>
      <c r="AJ7" s="1019"/>
      <c r="AK7" s="1020">
        <v>272</v>
      </c>
      <c r="AL7" s="970"/>
      <c r="AM7" s="970"/>
      <c r="AN7" s="970"/>
      <c r="AO7" s="970"/>
      <c r="AP7" s="970">
        <v>15161</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91" t="s">
        <v>547</v>
      </c>
      <c r="BT7" s="992"/>
      <c r="BU7" s="992"/>
      <c r="BV7" s="992"/>
      <c r="BW7" s="992"/>
      <c r="BX7" s="992"/>
      <c r="BY7" s="992"/>
      <c r="BZ7" s="992"/>
      <c r="CA7" s="992"/>
      <c r="CB7" s="992"/>
      <c r="CC7" s="992"/>
      <c r="CD7" s="992"/>
      <c r="CE7" s="992"/>
      <c r="CF7" s="992"/>
      <c r="CG7" s="993"/>
      <c r="CH7" s="1021">
        <v>19</v>
      </c>
      <c r="CI7" s="1022"/>
      <c r="CJ7" s="1022"/>
      <c r="CK7" s="1022"/>
      <c r="CL7" s="1023"/>
      <c r="CM7" s="1021">
        <v>561</v>
      </c>
      <c r="CN7" s="1022"/>
      <c r="CO7" s="1022"/>
      <c r="CP7" s="1022"/>
      <c r="CQ7" s="1023"/>
      <c r="CR7" s="1021">
        <v>303</v>
      </c>
      <c r="CS7" s="1022"/>
      <c r="CT7" s="1022"/>
      <c r="CU7" s="1022"/>
      <c r="CV7" s="1023"/>
      <c r="CW7" s="1021" t="s">
        <v>207</v>
      </c>
      <c r="CX7" s="1022"/>
      <c r="CY7" s="1022"/>
      <c r="CZ7" s="1022"/>
      <c r="DA7" s="1023"/>
      <c r="DB7" s="716" t="s">
        <v>207</v>
      </c>
      <c r="DC7" s="717"/>
      <c r="DD7" s="717"/>
      <c r="DE7" s="717"/>
      <c r="DF7" s="718"/>
      <c r="DG7" s="1021" t="s">
        <v>207</v>
      </c>
      <c r="DH7" s="1022"/>
      <c r="DI7" s="1022"/>
      <c r="DJ7" s="1022"/>
      <c r="DK7" s="1023"/>
      <c r="DL7" s="1021" t="s">
        <v>207</v>
      </c>
      <c r="DM7" s="1022"/>
      <c r="DN7" s="1022"/>
      <c r="DO7" s="1022"/>
      <c r="DP7" s="1023"/>
      <c r="DQ7" s="1021" t="s">
        <v>207</v>
      </c>
      <c r="DR7" s="1022"/>
      <c r="DS7" s="1022"/>
      <c r="DT7" s="1022"/>
      <c r="DU7" s="1023"/>
      <c r="DV7" s="991"/>
      <c r="DW7" s="992"/>
      <c r="DX7" s="992"/>
      <c r="DY7" s="992"/>
      <c r="DZ7" s="1024"/>
      <c r="EA7" s="67"/>
    </row>
    <row r="8" spans="1:131" s="47" customFormat="1" ht="26.25" customHeight="1" x14ac:dyDescent="0.2">
      <c r="A8" s="52">
        <v>2</v>
      </c>
      <c r="B8" s="713" t="s">
        <v>308</v>
      </c>
      <c r="C8" s="714"/>
      <c r="D8" s="714"/>
      <c r="E8" s="714"/>
      <c r="F8" s="714"/>
      <c r="G8" s="714"/>
      <c r="H8" s="714"/>
      <c r="I8" s="714"/>
      <c r="J8" s="714"/>
      <c r="K8" s="714"/>
      <c r="L8" s="714"/>
      <c r="M8" s="714"/>
      <c r="N8" s="714"/>
      <c r="O8" s="714"/>
      <c r="P8" s="715"/>
      <c r="Q8" s="957">
        <v>0</v>
      </c>
      <c r="R8" s="958"/>
      <c r="S8" s="958"/>
      <c r="T8" s="958"/>
      <c r="U8" s="958"/>
      <c r="V8" s="958">
        <v>0</v>
      </c>
      <c r="W8" s="958"/>
      <c r="X8" s="958"/>
      <c r="Y8" s="958"/>
      <c r="Z8" s="958"/>
      <c r="AA8" s="958" t="s">
        <v>207</v>
      </c>
      <c r="AB8" s="958"/>
      <c r="AC8" s="958"/>
      <c r="AD8" s="958"/>
      <c r="AE8" s="965"/>
      <c r="AF8" s="983" t="s">
        <v>207</v>
      </c>
      <c r="AG8" s="717"/>
      <c r="AH8" s="717"/>
      <c r="AI8" s="717"/>
      <c r="AJ8" s="984"/>
      <c r="AK8" s="964" t="s">
        <v>207</v>
      </c>
      <c r="AL8" s="958"/>
      <c r="AM8" s="958"/>
      <c r="AN8" s="958"/>
      <c r="AO8" s="958"/>
      <c r="AP8" s="958" t="s">
        <v>207</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713" t="s">
        <v>313</v>
      </c>
      <c r="BT8" s="714"/>
      <c r="BU8" s="714"/>
      <c r="BV8" s="714"/>
      <c r="BW8" s="714"/>
      <c r="BX8" s="714"/>
      <c r="BY8" s="714"/>
      <c r="BZ8" s="714"/>
      <c r="CA8" s="714"/>
      <c r="CB8" s="714"/>
      <c r="CC8" s="714"/>
      <c r="CD8" s="714"/>
      <c r="CE8" s="714"/>
      <c r="CF8" s="714"/>
      <c r="CG8" s="715"/>
      <c r="CH8" s="716" t="s">
        <v>207</v>
      </c>
      <c r="CI8" s="717"/>
      <c r="CJ8" s="717"/>
      <c r="CK8" s="717"/>
      <c r="CL8" s="718"/>
      <c r="CM8" s="716">
        <v>0</v>
      </c>
      <c r="CN8" s="717"/>
      <c r="CO8" s="717"/>
      <c r="CP8" s="717"/>
      <c r="CQ8" s="718"/>
      <c r="CR8" s="716">
        <v>6</v>
      </c>
      <c r="CS8" s="717"/>
      <c r="CT8" s="717"/>
      <c r="CU8" s="717"/>
      <c r="CV8" s="718"/>
      <c r="CW8" s="716" t="s">
        <v>207</v>
      </c>
      <c r="CX8" s="717"/>
      <c r="CY8" s="717"/>
      <c r="CZ8" s="717"/>
      <c r="DA8" s="718"/>
      <c r="DB8" s="716" t="s">
        <v>207</v>
      </c>
      <c r="DC8" s="717"/>
      <c r="DD8" s="717"/>
      <c r="DE8" s="717"/>
      <c r="DF8" s="718"/>
      <c r="DG8" s="716" t="s">
        <v>207</v>
      </c>
      <c r="DH8" s="717"/>
      <c r="DI8" s="717"/>
      <c r="DJ8" s="717"/>
      <c r="DK8" s="718"/>
      <c r="DL8" s="716" t="s">
        <v>207</v>
      </c>
      <c r="DM8" s="717"/>
      <c r="DN8" s="717"/>
      <c r="DO8" s="717"/>
      <c r="DP8" s="718"/>
      <c r="DQ8" s="716" t="s">
        <v>207</v>
      </c>
      <c r="DR8" s="717"/>
      <c r="DS8" s="717"/>
      <c r="DT8" s="717"/>
      <c r="DU8" s="718"/>
      <c r="DV8" s="713"/>
      <c r="DW8" s="714"/>
      <c r="DX8" s="714"/>
      <c r="DY8" s="714"/>
      <c r="DZ8" s="719"/>
      <c r="EA8" s="67"/>
    </row>
    <row r="9" spans="1:131" s="47" customFormat="1" ht="26.25" customHeight="1" x14ac:dyDescent="0.2">
      <c r="A9" s="52">
        <v>3</v>
      </c>
      <c r="B9" s="713" t="s">
        <v>395</v>
      </c>
      <c r="C9" s="714"/>
      <c r="D9" s="714"/>
      <c r="E9" s="714"/>
      <c r="F9" s="714"/>
      <c r="G9" s="714"/>
      <c r="H9" s="714"/>
      <c r="I9" s="714"/>
      <c r="J9" s="714"/>
      <c r="K9" s="714"/>
      <c r="L9" s="714"/>
      <c r="M9" s="714"/>
      <c r="N9" s="714"/>
      <c r="O9" s="714"/>
      <c r="P9" s="715"/>
      <c r="Q9" s="957">
        <v>6</v>
      </c>
      <c r="R9" s="958"/>
      <c r="S9" s="958"/>
      <c r="T9" s="958"/>
      <c r="U9" s="958"/>
      <c r="V9" s="958">
        <v>6</v>
      </c>
      <c r="W9" s="958"/>
      <c r="X9" s="958"/>
      <c r="Y9" s="958"/>
      <c r="Z9" s="958"/>
      <c r="AA9" s="958" t="s">
        <v>207</v>
      </c>
      <c r="AB9" s="958"/>
      <c r="AC9" s="958"/>
      <c r="AD9" s="958"/>
      <c r="AE9" s="965"/>
      <c r="AF9" s="983" t="s">
        <v>207</v>
      </c>
      <c r="AG9" s="717"/>
      <c r="AH9" s="717"/>
      <c r="AI9" s="717"/>
      <c r="AJ9" s="984"/>
      <c r="AK9" s="964">
        <v>3</v>
      </c>
      <c r="AL9" s="958"/>
      <c r="AM9" s="958"/>
      <c r="AN9" s="958"/>
      <c r="AO9" s="958"/>
      <c r="AP9" s="958" t="s">
        <v>207</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713" t="s">
        <v>299</v>
      </c>
      <c r="BT9" s="714"/>
      <c r="BU9" s="714"/>
      <c r="BV9" s="714"/>
      <c r="BW9" s="714"/>
      <c r="BX9" s="714"/>
      <c r="BY9" s="714"/>
      <c r="BZ9" s="714"/>
      <c r="CA9" s="714"/>
      <c r="CB9" s="714"/>
      <c r="CC9" s="714"/>
      <c r="CD9" s="714"/>
      <c r="CE9" s="714"/>
      <c r="CF9" s="714"/>
      <c r="CG9" s="715"/>
      <c r="CH9" s="716">
        <v>-1</v>
      </c>
      <c r="CI9" s="717"/>
      <c r="CJ9" s="717"/>
      <c r="CK9" s="717"/>
      <c r="CL9" s="718"/>
      <c r="CM9" s="716">
        <v>15</v>
      </c>
      <c r="CN9" s="717"/>
      <c r="CO9" s="717"/>
      <c r="CP9" s="717"/>
      <c r="CQ9" s="718"/>
      <c r="CR9" s="716">
        <v>35</v>
      </c>
      <c r="CS9" s="717"/>
      <c r="CT9" s="717"/>
      <c r="CU9" s="717"/>
      <c r="CV9" s="718"/>
      <c r="CW9" s="716" t="s">
        <v>207</v>
      </c>
      <c r="CX9" s="717"/>
      <c r="CY9" s="717"/>
      <c r="CZ9" s="717"/>
      <c r="DA9" s="718"/>
      <c r="DB9" s="716" t="s">
        <v>207</v>
      </c>
      <c r="DC9" s="717"/>
      <c r="DD9" s="717"/>
      <c r="DE9" s="717"/>
      <c r="DF9" s="718"/>
      <c r="DG9" s="716" t="s">
        <v>207</v>
      </c>
      <c r="DH9" s="717"/>
      <c r="DI9" s="717"/>
      <c r="DJ9" s="717"/>
      <c r="DK9" s="718"/>
      <c r="DL9" s="716" t="s">
        <v>207</v>
      </c>
      <c r="DM9" s="717"/>
      <c r="DN9" s="717"/>
      <c r="DO9" s="717"/>
      <c r="DP9" s="718"/>
      <c r="DQ9" s="716" t="s">
        <v>207</v>
      </c>
      <c r="DR9" s="717"/>
      <c r="DS9" s="717"/>
      <c r="DT9" s="717"/>
      <c r="DU9" s="718"/>
      <c r="DV9" s="713"/>
      <c r="DW9" s="714"/>
      <c r="DX9" s="714"/>
      <c r="DY9" s="714"/>
      <c r="DZ9" s="719"/>
      <c r="EA9" s="67"/>
    </row>
    <row r="10" spans="1:131" s="47" customFormat="1" ht="26.25" customHeight="1" x14ac:dyDescent="0.2">
      <c r="A10" s="52">
        <v>4</v>
      </c>
      <c r="B10" s="713" t="s">
        <v>461</v>
      </c>
      <c r="C10" s="714"/>
      <c r="D10" s="714"/>
      <c r="E10" s="714"/>
      <c r="F10" s="714"/>
      <c r="G10" s="714"/>
      <c r="H10" s="714"/>
      <c r="I10" s="714"/>
      <c r="J10" s="714"/>
      <c r="K10" s="714"/>
      <c r="L10" s="714"/>
      <c r="M10" s="714"/>
      <c r="N10" s="714"/>
      <c r="O10" s="714"/>
      <c r="P10" s="715"/>
      <c r="Q10" s="957">
        <v>138</v>
      </c>
      <c r="R10" s="958"/>
      <c r="S10" s="958"/>
      <c r="T10" s="958"/>
      <c r="U10" s="958"/>
      <c r="V10" s="958">
        <v>137</v>
      </c>
      <c r="W10" s="958"/>
      <c r="X10" s="958"/>
      <c r="Y10" s="958"/>
      <c r="Z10" s="958"/>
      <c r="AA10" s="958">
        <v>0</v>
      </c>
      <c r="AB10" s="958"/>
      <c r="AC10" s="958"/>
      <c r="AD10" s="958"/>
      <c r="AE10" s="965"/>
      <c r="AF10" s="983">
        <v>0</v>
      </c>
      <c r="AG10" s="717"/>
      <c r="AH10" s="717"/>
      <c r="AI10" s="717"/>
      <c r="AJ10" s="984"/>
      <c r="AK10" s="964">
        <v>110</v>
      </c>
      <c r="AL10" s="958"/>
      <c r="AM10" s="958"/>
      <c r="AN10" s="958"/>
      <c r="AO10" s="958"/>
      <c r="AP10" s="958">
        <v>67</v>
      </c>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713" t="s">
        <v>548</v>
      </c>
      <c r="BT10" s="714"/>
      <c r="BU10" s="714"/>
      <c r="BV10" s="714"/>
      <c r="BW10" s="714"/>
      <c r="BX10" s="714"/>
      <c r="BY10" s="714"/>
      <c r="BZ10" s="714"/>
      <c r="CA10" s="714"/>
      <c r="CB10" s="714"/>
      <c r="CC10" s="714"/>
      <c r="CD10" s="714"/>
      <c r="CE10" s="714"/>
      <c r="CF10" s="714"/>
      <c r="CG10" s="715"/>
      <c r="CH10" s="716">
        <v>-32</v>
      </c>
      <c r="CI10" s="717"/>
      <c r="CJ10" s="717"/>
      <c r="CK10" s="717"/>
      <c r="CL10" s="718"/>
      <c r="CM10" s="716">
        <v>-352</v>
      </c>
      <c r="CN10" s="717"/>
      <c r="CO10" s="717"/>
      <c r="CP10" s="717"/>
      <c r="CQ10" s="718"/>
      <c r="CR10" s="716">
        <v>4</v>
      </c>
      <c r="CS10" s="717"/>
      <c r="CT10" s="717"/>
      <c r="CU10" s="717"/>
      <c r="CV10" s="718"/>
      <c r="CW10" s="716" t="s">
        <v>207</v>
      </c>
      <c r="CX10" s="717"/>
      <c r="CY10" s="717"/>
      <c r="CZ10" s="717"/>
      <c r="DA10" s="718"/>
      <c r="DB10" s="716" t="s">
        <v>207</v>
      </c>
      <c r="DC10" s="717"/>
      <c r="DD10" s="717"/>
      <c r="DE10" s="717"/>
      <c r="DF10" s="718"/>
      <c r="DG10" s="716" t="s">
        <v>207</v>
      </c>
      <c r="DH10" s="717"/>
      <c r="DI10" s="717"/>
      <c r="DJ10" s="717"/>
      <c r="DK10" s="718"/>
      <c r="DL10" s="716" t="s">
        <v>207</v>
      </c>
      <c r="DM10" s="717"/>
      <c r="DN10" s="717"/>
      <c r="DO10" s="717"/>
      <c r="DP10" s="718"/>
      <c r="DQ10" s="716" t="s">
        <v>207</v>
      </c>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713" t="s">
        <v>549</v>
      </c>
      <c r="BT11" s="714"/>
      <c r="BU11" s="714"/>
      <c r="BV11" s="714"/>
      <c r="BW11" s="714"/>
      <c r="BX11" s="714"/>
      <c r="BY11" s="714"/>
      <c r="BZ11" s="714"/>
      <c r="CA11" s="714"/>
      <c r="CB11" s="714"/>
      <c r="CC11" s="714"/>
      <c r="CD11" s="714"/>
      <c r="CE11" s="714"/>
      <c r="CF11" s="714"/>
      <c r="CG11" s="715"/>
      <c r="CH11" s="716">
        <v>-8</v>
      </c>
      <c r="CI11" s="717"/>
      <c r="CJ11" s="717"/>
      <c r="CK11" s="717"/>
      <c r="CL11" s="718"/>
      <c r="CM11" s="716">
        <v>75</v>
      </c>
      <c r="CN11" s="717"/>
      <c r="CO11" s="717"/>
      <c r="CP11" s="717"/>
      <c r="CQ11" s="718"/>
      <c r="CR11" s="716">
        <v>27</v>
      </c>
      <c r="CS11" s="717"/>
      <c r="CT11" s="717"/>
      <c r="CU11" s="717"/>
      <c r="CV11" s="718"/>
      <c r="CW11" s="716" t="s">
        <v>207</v>
      </c>
      <c r="CX11" s="717"/>
      <c r="CY11" s="717"/>
      <c r="CZ11" s="717"/>
      <c r="DA11" s="718"/>
      <c r="DB11" s="716" t="s">
        <v>207</v>
      </c>
      <c r="DC11" s="717"/>
      <c r="DD11" s="717"/>
      <c r="DE11" s="717"/>
      <c r="DF11" s="718"/>
      <c r="DG11" s="716" t="s">
        <v>207</v>
      </c>
      <c r="DH11" s="717"/>
      <c r="DI11" s="717"/>
      <c r="DJ11" s="717"/>
      <c r="DK11" s="718"/>
      <c r="DL11" s="716" t="s">
        <v>207</v>
      </c>
      <c r="DM11" s="717"/>
      <c r="DN11" s="717"/>
      <c r="DO11" s="717"/>
      <c r="DP11" s="718"/>
      <c r="DQ11" s="716" t="s">
        <v>207</v>
      </c>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713" t="s">
        <v>550</v>
      </c>
      <c r="BT12" s="714"/>
      <c r="BU12" s="714"/>
      <c r="BV12" s="714"/>
      <c r="BW12" s="714"/>
      <c r="BX12" s="714"/>
      <c r="BY12" s="714"/>
      <c r="BZ12" s="714"/>
      <c r="CA12" s="714"/>
      <c r="CB12" s="714"/>
      <c r="CC12" s="714"/>
      <c r="CD12" s="714"/>
      <c r="CE12" s="714"/>
      <c r="CF12" s="714"/>
      <c r="CG12" s="715"/>
      <c r="CH12" s="716">
        <v>-5</v>
      </c>
      <c r="CI12" s="717"/>
      <c r="CJ12" s="717"/>
      <c r="CK12" s="717"/>
      <c r="CL12" s="718"/>
      <c r="CM12" s="716">
        <v>68</v>
      </c>
      <c r="CN12" s="717"/>
      <c r="CO12" s="717"/>
      <c r="CP12" s="717"/>
      <c r="CQ12" s="718"/>
      <c r="CR12" s="716">
        <v>2</v>
      </c>
      <c r="CS12" s="717"/>
      <c r="CT12" s="717"/>
      <c r="CU12" s="717"/>
      <c r="CV12" s="718"/>
      <c r="CW12" s="716" t="s">
        <v>207</v>
      </c>
      <c r="CX12" s="717"/>
      <c r="CY12" s="717"/>
      <c r="CZ12" s="717"/>
      <c r="DA12" s="718"/>
      <c r="DB12" s="716" t="s">
        <v>207</v>
      </c>
      <c r="DC12" s="717"/>
      <c r="DD12" s="717"/>
      <c r="DE12" s="717"/>
      <c r="DF12" s="718"/>
      <c r="DG12" s="716" t="s">
        <v>207</v>
      </c>
      <c r="DH12" s="717"/>
      <c r="DI12" s="717"/>
      <c r="DJ12" s="717"/>
      <c r="DK12" s="718"/>
      <c r="DL12" s="716" t="s">
        <v>207</v>
      </c>
      <c r="DM12" s="717"/>
      <c r="DN12" s="717"/>
      <c r="DO12" s="717"/>
      <c r="DP12" s="718"/>
      <c r="DQ12" s="716" t="s">
        <v>207</v>
      </c>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713" t="s">
        <v>320</v>
      </c>
      <c r="BT13" s="714"/>
      <c r="BU13" s="714"/>
      <c r="BV13" s="714"/>
      <c r="BW13" s="714"/>
      <c r="BX13" s="714"/>
      <c r="BY13" s="714"/>
      <c r="BZ13" s="714"/>
      <c r="CA13" s="714"/>
      <c r="CB13" s="714"/>
      <c r="CC13" s="714"/>
      <c r="CD13" s="714"/>
      <c r="CE13" s="714"/>
      <c r="CF13" s="714"/>
      <c r="CG13" s="715"/>
      <c r="CH13" s="716">
        <v>5</v>
      </c>
      <c r="CI13" s="717"/>
      <c r="CJ13" s="717"/>
      <c r="CK13" s="717"/>
      <c r="CL13" s="718"/>
      <c r="CM13" s="716">
        <v>67</v>
      </c>
      <c r="CN13" s="717"/>
      <c r="CO13" s="717"/>
      <c r="CP13" s="717"/>
      <c r="CQ13" s="718"/>
      <c r="CR13" s="716">
        <v>16</v>
      </c>
      <c r="CS13" s="717"/>
      <c r="CT13" s="717"/>
      <c r="CU13" s="717"/>
      <c r="CV13" s="718"/>
      <c r="CW13" s="716">
        <v>37</v>
      </c>
      <c r="CX13" s="717"/>
      <c r="CY13" s="717"/>
      <c r="CZ13" s="717"/>
      <c r="DA13" s="718"/>
      <c r="DB13" s="716" t="s">
        <v>207</v>
      </c>
      <c r="DC13" s="717"/>
      <c r="DD13" s="717"/>
      <c r="DE13" s="717"/>
      <c r="DF13" s="718"/>
      <c r="DG13" s="716" t="s">
        <v>207</v>
      </c>
      <c r="DH13" s="717"/>
      <c r="DI13" s="717"/>
      <c r="DJ13" s="717"/>
      <c r="DK13" s="718"/>
      <c r="DL13" s="716" t="s">
        <v>207</v>
      </c>
      <c r="DM13" s="717"/>
      <c r="DN13" s="717"/>
      <c r="DO13" s="717"/>
      <c r="DP13" s="718"/>
      <c r="DQ13" s="716" t="s">
        <v>207</v>
      </c>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713"/>
      <c r="BT14" s="714"/>
      <c r="BU14" s="714"/>
      <c r="BV14" s="714"/>
      <c r="BW14" s="714"/>
      <c r="BX14" s="714"/>
      <c r="BY14" s="714"/>
      <c r="BZ14" s="714"/>
      <c r="CA14" s="714"/>
      <c r="CB14" s="714"/>
      <c r="CC14" s="714"/>
      <c r="CD14" s="714"/>
      <c r="CE14" s="714"/>
      <c r="CF14" s="714"/>
      <c r="CG14" s="715"/>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6"/>
      <c r="R22" s="1007"/>
      <c r="S22" s="1007"/>
      <c r="T22" s="1007"/>
      <c r="U22" s="1007"/>
      <c r="V22" s="1007"/>
      <c r="W22" s="1007"/>
      <c r="X22" s="1007"/>
      <c r="Y22" s="1007"/>
      <c r="Z22" s="1007"/>
      <c r="AA22" s="1007"/>
      <c r="AB22" s="1007"/>
      <c r="AC22" s="1007"/>
      <c r="AD22" s="1007"/>
      <c r="AE22" s="1008"/>
      <c r="AF22" s="983"/>
      <c r="AG22" s="717"/>
      <c r="AH22" s="717"/>
      <c r="AI22" s="717"/>
      <c r="AJ22" s="984"/>
      <c r="AK22" s="1009"/>
      <c r="AL22" s="1007"/>
      <c r="AM22" s="1007"/>
      <c r="AN22" s="1007"/>
      <c r="AO22" s="1007"/>
      <c r="AP22" s="1007"/>
      <c r="AQ22" s="1007"/>
      <c r="AR22" s="1007"/>
      <c r="AS22" s="1007"/>
      <c r="AT22" s="1007"/>
      <c r="AU22" s="1010"/>
      <c r="AV22" s="1010"/>
      <c r="AW22" s="1010"/>
      <c r="AX22" s="1010"/>
      <c r="AY22" s="1011"/>
      <c r="AZ22" s="988" t="s">
        <v>462</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258</v>
      </c>
      <c r="B23" s="935" t="s">
        <v>315</v>
      </c>
      <c r="C23" s="936"/>
      <c r="D23" s="936"/>
      <c r="E23" s="936"/>
      <c r="F23" s="936"/>
      <c r="G23" s="936"/>
      <c r="H23" s="936"/>
      <c r="I23" s="936"/>
      <c r="J23" s="936"/>
      <c r="K23" s="936"/>
      <c r="L23" s="936"/>
      <c r="M23" s="936"/>
      <c r="N23" s="936"/>
      <c r="O23" s="936"/>
      <c r="P23" s="937"/>
      <c r="Q23" s="1004">
        <v>11583</v>
      </c>
      <c r="R23" s="947"/>
      <c r="S23" s="947"/>
      <c r="T23" s="947"/>
      <c r="U23" s="947"/>
      <c r="V23" s="947">
        <v>11298</v>
      </c>
      <c r="W23" s="947"/>
      <c r="X23" s="947"/>
      <c r="Y23" s="947"/>
      <c r="Z23" s="947"/>
      <c r="AA23" s="947">
        <v>285</v>
      </c>
      <c r="AB23" s="947"/>
      <c r="AC23" s="947"/>
      <c r="AD23" s="947"/>
      <c r="AE23" s="1005"/>
      <c r="AF23" s="974">
        <v>233</v>
      </c>
      <c r="AG23" s="947"/>
      <c r="AH23" s="947"/>
      <c r="AI23" s="947"/>
      <c r="AJ23" s="975"/>
      <c r="AK23" s="976"/>
      <c r="AL23" s="946"/>
      <c r="AM23" s="946"/>
      <c r="AN23" s="946"/>
      <c r="AO23" s="946"/>
      <c r="AP23" s="947">
        <v>15228</v>
      </c>
      <c r="AQ23" s="947"/>
      <c r="AR23" s="947"/>
      <c r="AS23" s="947"/>
      <c r="AT23" s="947"/>
      <c r="AU23" s="948"/>
      <c r="AV23" s="948"/>
      <c r="AW23" s="948"/>
      <c r="AX23" s="948"/>
      <c r="AY23" s="949"/>
      <c r="AZ23" s="978" t="s">
        <v>207</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2" t="s">
        <v>393</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002"/>
      <c r="AW24" s="1002"/>
      <c r="AX24" s="1002"/>
      <c r="AY24" s="1002"/>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3" t="s">
        <v>430</v>
      </c>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c r="AO25" s="1003"/>
      <c r="AP25" s="1003"/>
      <c r="AQ25" s="1003"/>
      <c r="AR25" s="1003"/>
      <c r="AS25" s="1003"/>
      <c r="AT25" s="1003"/>
      <c r="AU25" s="1003"/>
      <c r="AV25" s="1003"/>
      <c r="AW25" s="1003"/>
      <c r="AX25" s="1003"/>
      <c r="AY25" s="1003"/>
      <c r="AZ25" s="1003"/>
      <c r="BA25" s="1003"/>
      <c r="BB25" s="1003"/>
      <c r="BC25" s="1003"/>
      <c r="BD25" s="1003"/>
      <c r="BE25" s="1003"/>
      <c r="BF25" s="1003"/>
      <c r="BG25" s="1003"/>
      <c r="BH25" s="1003"/>
      <c r="BI25" s="1003"/>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449</v>
      </c>
      <c r="B26" s="697"/>
      <c r="C26" s="697"/>
      <c r="D26" s="697"/>
      <c r="E26" s="697"/>
      <c r="F26" s="697"/>
      <c r="G26" s="697"/>
      <c r="H26" s="697"/>
      <c r="I26" s="697"/>
      <c r="J26" s="697"/>
      <c r="K26" s="697"/>
      <c r="L26" s="697"/>
      <c r="M26" s="697"/>
      <c r="N26" s="697"/>
      <c r="O26" s="697"/>
      <c r="P26" s="698"/>
      <c r="Q26" s="688" t="s">
        <v>464</v>
      </c>
      <c r="R26" s="689"/>
      <c r="S26" s="689"/>
      <c r="T26" s="689"/>
      <c r="U26" s="690"/>
      <c r="V26" s="688" t="s">
        <v>465</v>
      </c>
      <c r="W26" s="689"/>
      <c r="X26" s="689"/>
      <c r="Y26" s="689"/>
      <c r="Z26" s="690"/>
      <c r="AA26" s="688" t="s">
        <v>466</v>
      </c>
      <c r="AB26" s="689"/>
      <c r="AC26" s="689"/>
      <c r="AD26" s="689"/>
      <c r="AE26" s="689"/>
      <c r="AF26" s="702" t="s">
        <v>255</v>
      </c>
      <c r="AG26" s="703"/>
      <c r="AH26" s="703"/>
      <c r="AI26" s="703"/>
      <c r="AJ26" s="704"/>
      <c r="AK26" s="689" t="s">
        <v>398</v>
      </c>
      <c r="AL26" s="689"/>
      <c r="AM26" s="689"/>
      <c r="AN26" s="689"/>
      <c r="AO26" s="690"/>
      <c r="AP26" s="688" t="s">
        <v>368</v>
      </c>
      <c r="AQ26" s="689"/>
      <c r="AR26" s="689"/>
      <c r="AS26" s="689"/>
      <c r="AT26" s="690"/>
      <c r="AU26" s="688" t="s">
        <v>467</v>
      </c>
      <c r="AV26" s="689"/>
      <c r="AW26" s="689"/>
      <c r="AX26" s="689"/>
      <c r="AY26" s="690"/>
      <c r="AZ26" s="688" t="s">
        <v>468</v>
      </c>
      <c r="BA26" s="689"/>
      <c r="BB26" s="689"/>
      <c r="BC26" s="689"/>
      <c r="BD26" s="690"/>
      <c r="BE26" s="688" t="s">
        <v>456</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1" t="s">
        <v>469</v>
      </c>
      <c r="C28" s="992"/>
      <c r="D28" s="992"/>
      <c r="E28" s="992"/>
      <c r="F28" s="992"/>
      <c r="G28" s="992"/>
      <c r="H28" s="992"/>
      <c r="I28" s="992"/>
      <c r="J28" s="992"/>
      <c r="K28" s="992"/>
      <c r="L28" s="992"/>
      <c r="M28" s="992"/>
      <c r="N28" s="992"/>
      <c r="O28" s="992"/>
      <c r="P28" s="993"/>
      <c r="Q28" s="994">
        <v>1812</v>
      </c>
      <c r="R28" s="995"/>
      <c r="S28" s="995"/>
      <c r="T28" s="995"/>
      <c r="U28" s="995"/>
      <c r="V28" s="995">
        <v>1809</v>
      </c>
      <c r="W28" s="995"/>
      <c r="X28" s="995"/>
      <c r="Y28" s="995"/>
      <c r="Z28" s="995"/>
      <c r="AA28" s="995">
        <v>3</v>
      </c>
      <c r="AB28" s="995"/>
      <c r="AC28" s="995"/>
      <c r="AD28" s="995"/>
      <c r="AE28" s="996"/>
      <c r="AF28" s="997">
        <v>3</v>
      </c>
      <c r="AG28" s="995"/>
      <c r="AH28" s="995"/>
      <c r="AI28" s="995"/>
      <c r="AJ28" s="998"/>
      <c r="AK28" s="999">
        <v>147</v>
      </c>
      <c r="AL28" s="995"/>
      <c r="AM28" s="995"/>
      <c r="AN28" s="995"/>
      <c r="AO28" s="995"/>
      <c r="AP28" s="995" t="s">
        <v>207</v>
      </c>
      <c r="AQ28" s="995"/>
      <c r="AR28" s="995"/>
      <c r="AS28" s="995"/>
      <c r="AT28" s="995"/>
      <c r="AU28" s="995" t="s">
        <v>207</v>
      </c>
      <c r="AV28" s="995"/>
      <c r="AW28" s="995"/>
      <c r="AX28" s="995"/>
      <c r="AY28" s="995"/>
      <c r="AZ28" s="995" t="s">
        <v>207</v>
      </c>
      <c r="BA28" s="995"/>
      <c r="BB28" s="995"/>
      <c r="BC28" s="995"/>
      <c r="BD28" s="995"/>
      <c r="BE28" s="1000"/>
      <c r="BF28" s="1000"/>
      <c r="BG28" s="1000"/>
      <c r="BH28" s="1000"/>
      <c r="BI28" s="1001"/>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232</v>
      </c>
      <c r="C29" s="714"/>
      <c r="D29" s="714"/>
      <c r="E29" s="714"/>
      <c r="F29" s="714"/>
      <c r="G29" s="714"/>
      <c r="H29" s="714"/>
      <c r="I29" s="714"/>
      <c r="J29" s="714"/>
      <c r="K29" s="714"/>
      <c r="L29" s="714"/>
      <c r="M29" s="714"/>
      <c r="N29" s="714"/>
      <c r="O29" s="714"/>
      <c r="P29" s="715"/>
      <c r="Q29" s="957">
        <v>286</v>
      </c>
      <c r="R29" s="958"/>
      <c r="S29" s="958"/>
      <c r="T29" s="958"/>
      <c r="U29" s="958"/>
      <c r="V29" s="958">
        <v>281</v>
      </c>
      <c r="W29" s="958"/>
      <c r="X29" s="958"/>
      <c r="Y29" s="958"/>
      <c r="Z29" s="958"/>
      <c r="AA29" s="958">
        <v>5</v>
      </c>
      <c r="AB29" s="958"/>
      <c r="AC29" s="958"/>
      <c r="AD29" s="958"/>
      <c r="AE29" s="965"/>
      <c r="AF29" s="983">
        <v>5</v>
      </c>
      <c r="AG29" s="717"/>
      <c r="AH29" s="717"/>
      <c r="AI29" s="717"/>
      <c r="AJ29" s="984"/>
      <c r="AK29" s="964">
        <v>94</v>
      </c>
      <c r="AL29" s="958"/>
      <c r="AM29" s="958"/>
      <c r="AN29" s="958"/>
      <c r="AO29" s="958"/>
      <c r="AP29" s="958" t="s">
        <v>207</v>
      </c>
      <c r="AQ29" s="958"/>
      <c r="AR29" s="958"/>
      <c r="AS29" s="958"/>
      <c r="AT29" s="958"/>
      <c r="AU29" s="958" t="s">
        <v>207</v>
      </c>
      <c r="AV29" s="958"/>
      <c r="AW29" s="958"/>
      <c r="AX29" s="958"/>
      <c r="AY29" s="958"/>
      <c r="AZ29" s="958" t="s">
        <v>207</v>
      </c>
      <c r="BA29" s="958"/>
      <c r="BB29" s="958"/>
      <c r="BC29" s="958"/>
      <c r="BD29" s="958"/>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136</v>
      </c>
      <c r="C30" s="714"/>
      <c r="D30" s="714"/>
      <c r="E30" s="714"/>
      <c r="F30" s="714"/>
      <c r="G30" s="714"/>
      <c r="H30" s="714"/>
      <c r="I30" s="714"/>
      <c r="J30" s="714"/>
      <c r="K30" s="714"/>
      <c r="L30" s="714"/>
      <c r="M30" s="714"/>
      <c r="N30" s="714"/>
      <c r="O30" s="714"/>
      <c r="P30" s="715"/>
      <c r="Q30" s="957">
        <v>2219</v>
      </c>
      <c r="R30" s="958"/>
      <c r="S30" s="958"/>
      <c r="T30" s="958"/>
      <c r="U30" s="958"/>
      <c r="V30" s="958">
        <v>2143</v>
      </c>
      <c r="W30" s="958"/>
      <c r="X30" s="958"/>
      <c r="Y30" s="958"/>
      <c r="Z30" s="958"/>
      <c r="AA30" s="958">
        <v>76</v>
      </c>
      <c r="AB30" s="958"/>
      <c r="AC30" s="958"/>
      <c r="AD30" s="958"/>
      <c r="AE30" s="965"/>
      <c r="AF30" s="983">
        <v>76</v>
      </c>
      <c r="AG30" s="717"/>
      <c r="AH30" s="717"/>
      <c r="AI30" s="717"/>
      <c r="AJ30" s="984"/>
      <c r="AK30" s="964">
        <v>339</v>
      </c>
      <c r="AL30" s="958"/>
      <c r="AM30" s="958"/>
      <c r="AN30" s="958"/>
      <c r="AO30" s="958"/>
      <c r="AP30" s="958" t="s">
        <v>207</v>
      </c>
      <c r="AQ30" s="958"/>
      <c r="AR30" s="958"/>
      <c r="AS30" s="958"/>
      <c r="AT30" s="958"/>
      <c r="AU30" s="958" t="s">
        <v>207</v>
      </c>
      <c r="AV30" s="958"/>
      <c r="AW30" s="958"/>
      <c r="AX30" s="958"/>
      <c r="AY30" s="958"/>
      <c r="AZ30" s="958" t="s">
        <v>207</v>
      </c>
      <c r="BA30" s="958"/>
      <c r="BB30" s="958"/>
      <c r="BC30" s="958"/>
      <c r="BD30" s="958"/>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470</v>
      </c>
      <c r="C31" s="714"/>
      <c r="D31" s="714"/>
      <c r="E31" s="714"/>
      <c r="F31" s="714"/>
      <c r="G31" s="714"/>
      <c r="H31" s="714"/>
      <c r="I31" s="714"/>
      <c r="J31" s="714"/>
      <c r="K31" s="714"/>
      <c r="L31" s="714"/>
      <c r="M31" s="714"/>
      <c r="N31" s="714"/>
      <c r="O31" s="714"/>
      <c r="P31" s="715"/>
      <c r="Q31" s="957">
        <v>14</v>
      </c>
      <c r="R31" s="958"/>
      <c r="S31" s="958"/>
      <c r="T31" s="958"/>
      <c r="U31" s="958"/>
      <c r="V31" s="958">
        <v>11</v>
      </c>
      <c r="W31" s="958"/>
      <c r="X31" s="958"/>
      <c r="Y31" s="958"/>
      <c r="Z31" s="958"/>
      <c r="AA31" s="958">
        <v>3</v>
      </c>
      <c r="AB31" s="958"/>
      <c r="AC31" s="958"/>
      <c r="AD31" s="958"/>
      <c r="AE31" s="965"/>
      <c r="AF31" s="983">
        <v>3</v>
      </c>
      <c r="AG31" s="717"/>
      <c r="AH31" s="717"/>
      <c r="AI31" s="717"/>
      <c r="AJ31" s="984"/>
      <c r="AK31" s="964">
        <v>8</v>
      </c>
      <c r="AL31" s="958"/>
      <c r="AM31" s="958"/>
      <c r="AN31" s="958"/>
      <c r="AO31" s="958"/>
      <c r="AP31" s="958" t="s">
        <v>207</v>
      </c>
      <c r="AQ31" s="958"/>
      <c r="AR31" s="958"/>
      <c r="AS31" s="958"/>
      <c r="AT31" s="958"/>
      <c r="AU31" s="958" t="s">
        <v>207</v>
      </c>
      <c r="AV31" s="958"/>
      <c r="AW31" s="958"/>
      <c r="AX31" s="958"/>
      <c r="AY31" s="958"/>
      <c r="AZ31" s="958" t="s">
        <v>207</v>
      </c>
      <c r="BA31" s="958"/>
      <c r="BB31" s="958"/>
      <c r="BC31" s="958"/>
      <c r="BD31" s="958"/>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471</v>
      </c>
      <c r="C32" s="714"/>
      <c r="D32" s="714"/>
      <c r="E32" s="714"/>
      <c r="F32" s="714"/>
      <c r="G32" s="714"/>
      <c r="H32" s="714"/>
      <c r="I32" s="714"/>
      <c r="J32" s="714"/>
      <c r="K32" s="714"/>
      <c r="L32" s="714"/>
      <c r="M32" s="714"/>
      <c r="N32" s="714"/>
      <c r="O32" s="714"/>
      <c r="P32" s="715"/>
      <c r="Q32" s="957">
        <v>144</v>
      </c>
      <c r="R32" s="958"/>
      <c r="S32" s="958"/>
      <c r="T32" s="958"/>
      <c r="U32" s="958"/>
      <c r="V32" s="958">
        <v>143</v>
      </c>
      <c r="W32" s="958"/>
      <c r="X32" s="958"/>
      <c r="Y32" s="958"/>
      <c r="Z32" s="958"/>
      <c r="AA32" s="958">
        <v>1</v>
      </c>
      <c r="AB32" s="958"/>
      <c r="AC32" s="958"/>
      <c r="AD32" s="958"/>
      <c r="AE32" s="965"/>
      <c r="AF32" s="983">
        <v>1</v>
      </c>
      <c r="AG32" s="717"/>
      <c r="AH32" s="717"/>
      <c r="AI32" s="717"/>
      <c r="AJ32" s="984"/>
      <c r="AK32" s="964">
        <v>63</v>
      </c>
      <c r="AL32" s="958"/>
      <c r="AM32" s="958"/>
      <c r="AN32" s="958"/>
      <c r="AO32" s="958"/>
      <c r="AP32" s="958" t="s">
        <v>207</v>
      </c>
      <c r="AQ32" s="958"/>
      <c r="AR32" s="958"/>
      <c r="AS32" s="958"/>
      <c r="AT32" s="958"/>
      <c r="AU32" s="958" t="s">
        <v>207</v>
      </c>
      <c r="AV32" s="958"/>
      <c r="AW32" s="958"/>
      <c r="AX32" s="958"/>
      <c r="AY32" s="958"/>
      <c r="AZ32" s="958" t="s">
        <v>207</v>
      </c>
      <c r="BA32" s="958"/>
      <c r="BB32" s="958"/>
      <c r="BC32" s="958"/>
      <c r="BD32" s="958"/>
      <c r="BE32" s="959"/>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340</v>
      </c>
      <c r="C33" s="714"/>
      <c r="D33" s="714"/>
      <c r="E33" s="714"/>
      <c r="F33" s="714"/>
      <c r="G33" s="714"/>
      <c r="H33" s="714"/>
      <c r="I33" s="714"/>
      <c r="J33" s="714"/>
      <c r="K33" s="714"/>
      <c r="L33" s="714"/>
      <c r="M33" s="714"/>
      <c r="N33" s="714"/>
      <c r="O33" s="714"/>
      <c r="P33" s="715"/>
      <c r="Q33" s="957">
        <v>971</v>
      </c>
      <c r="R33" s="958"/>
      <c r="S33" s="958"/>
      <c r="T33" s="958"/>
      <c r="U33" s="958"/>
      <c r="V33" s="958">
        <v>947</v>
      </c>
      <c r="W33" s="958"/>
      <c r="X33" s="958"/>
      <c r="Y33" s="958"/>
      <c r="Z33" s="958"/>
      <c r="AA33" s="958">
        <v>24</v>
      </c>
      <c r="AB33" s="958"/>
      <c r="AC33" s="958"/>
      <c r="AD33" s="958"/>
      <c r="AE33" s="965"/>
      <c r="AF33" s="983">
        <v>448</v>
      </c>
      <c r="AG33" s="717"/>
      <c r="AH33" s="717"/>
      <c r="AI33" s="717"/>
      <c r="AJ33" s="984"/>
      <c r="AK33" s="964">
        <v>313</v>
      </c>
      <c r="AL33" s="958"/>
      <c r="AM33" s="958"/>
      <c r="AN33" s="958"/>
      <c r="AO33" s="958"/>
      <c r="AP33" s="958">
        <v>353</v>
      </c>
      <c r="AQ33" s="958"/>
      <c r="AR33" s="958"/>
      <c r="AS33" s="958"/>
      <c r="AT33" s="958"/>
      <c r="AU33" s="958">
        <v>254</v>
      </c>
      <c r="AV33" s="958"/>
      <c r="AW33" s="958"/>
      <c r="AX33" s="958"/>
      <c r="AY33" s="958"/>
      <c r="AZ33" s="958" t="s">
        <v>207</v>
      </c>
      <c r="BA33" s="958"/>
      <c r="BB33" s="958"/>
      <c r="BC33" s="958"/>
      <c r="BD33" s="958"/>
      <c r="BE33" s="959" t="s">
        <v>144</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t="s">
        <v>472</v>
      </c>
      <c r="C34" s="714"/>
      <c r="D34" s="714"/>
      <c r="E34" s="714"/>
      <c r="F34" s="714"/>
      <c r="G34" s="714"/>
      <c r="H34" s="714"/>
      <c r="I34" s="714"/>
      <c r="J34" s="714"/>
      <c r="K34" s="714"/>
      <c r="L34" s="714"/>
      <c r="M34" s="714"/>
      <c r="N34" s="714"/>
      <c r="O34" s="714"/>
      <c r="P34" s="715"/>
      <c r="Q34" s="957">
        <v>1129</v>
      </c>
      <c r="R34" s="958"/>
      <c r="S34" s="958"/>
      <c r="T34" s="958"/>
      <c r="U34" s="958"/>
      <c r="V34" s="958">
        <v>1069</v>
      </c>
      <c r="W34" s="958"/>
      <c r="X34" s="958"/>
      <c r="Y34" s="958"/>
      <c r="Z34" s="958"/>
      <c r="AA34" s="958">
        <v>60</v>
      </c>
      <c r="AB34" s="958"/>
      <c r="AC34" s="958"/>
      <c r="AD34" s="958"/>
      <c r="AE34" s="965"/>
      <c r="AF34" s="983">
        <v>249</v>
      </c>
      <c r="AG34" s="717"/>
      <c r="AH34" s="717"/>
      <c r="AI34" s="717"/>
      <c r="AJ34" s="984"/>
      <c r="AK34" s="964">
        <v>572</v>
      </c>
      <c r="AL34" s="958"/>
      <c r="AM34" s="958"/>
      <c r="AN34" s="958"/>
      <c r="AO34" s="958"/>
      <c r="AP34" s="958">
        <v>6486</v>
      </c>
      <c r="AQ34" s="958"/>
      <c r="AR34" s="958"/>
      <c r="AS34" s="958"/>
      <c r="AT34" s="958"/>
      <c r="AU34" s="958">
        <v>1719</v>
      </c>
      <c r="AV34" s="958"/>
      <c r="AW34" s="958"/>
      <c r="AX34" s="958"/>
      <c r="AY34" s="958"/>
      <c r="AZ34" s="958" t="s">
        <v>207</v>
      </c>
      <c r="BA34" s="958"/>
      <c r="BB34" s="958"/>
      <c r="BC34" s="958"/>
      <c r="BD34" s="958"/>
      <c r="BE34" s="959" t="s">
        <v>144</v>
      </c>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t="s">
        <v>43</v>
      </c>
      <c r="C35" s="714"/>
      <c r="D35" s="714"/>
      <c r="E35" s="714"/>
      <c r="F35" s="714"/>
      <c r="G35" s="714"/>
      <c r="H35" s="714"/>
      <c r="I35" s="714"/>
      <c r="J35" s="714"/>
      <c r="K35" s="714"/>
      <c r="L35" s="714"/>
      <c r="M35" s="714"/>
      <c r="N35" s="714"/>
      <c r="O35" s="714"/>
      <c r="P35" s="715"/>
      <c r="Q35" s="957">
        <v>872</v>
      </c>
      <c r="R35" s="958"/>
      <c r="S35" s="958"/>
      <c r="T35" s="958"/>
      <c r="U35" s="958"/>
      <c r="V35" s="958">
        <v>872</v>
      </c>
      <c r="W35" s="958"/>
      <c r="X35" s="958"/>
      <c r="Y35" s="958"/>
      <c r="Z35" s="958"/>
      <c r="AA35" s="958"/>
      <c r="AB35" s="958"/>
      <c r="AC35" s="958"/>
      <c r="AD35" s="958"/>
      <c r="AE35" s="965"/>
      <c r="AF35" s="983">
        <v>0</v>
      </c>
      <c r="AG35" s="717"/>
      <c r="AH35" s="717"/>
      <c r="AI35" s="717"/>
      <c r="AJ35" s="984"/>
      <c r="AK35" s="964">
        <v>471</v>
      </c>
      <c r="AL35" s="958"/>
      <c r="AM35" s="958"/>
      <c r="AN35" s="958"/>
      <c r="AO35" s="958"/>
      <c r="AP35" s="958">
        <v>4058</v>
      </c>
      <c r="AQ35" s="958"/>
      <c r="AR35" s="958"/>
      <c r="AS35" s="958"/>
      <c r="AT35" s="958"/>
      <c r="AU35" s="958">
        <v>4058</v>
      </c>
      <c r="AV35" s="958"/>
      <c r="AW35" s="958"/>
      <c r="AX35" s="958"/>
      <c r="AY35" s="958"/>
      <c r="AZ35" s="990" t="s">
        <v>207</v>
      </c>
      <c r="BA35" s="990"/>
      <c r="BB35" s="990"/>
      <c r="BC35" s="990"/>
      <c r="BD35" s="990"/>
      <c r="BE35" s="959" t="s">
        <v>26</v>
      </c>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473</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258</v>
      </c>
      <c r="B63" s="935" t="s">
        <v>383</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785</v>
      </c>
      <c r="AG63" s="947"/>
      <c r="AH63" s="947"/>
      <c r="AI63" s="947"/>
      <c r="AJ63" s="975"/>
      <c r="AK63" s="976"/>
      <c r="AL63" s="946"/>
      <c r="AM63" s="946"/>
      <c r="AN63" s="946"/>
      <c r="AO63" s="946"/>
      <c r="AP63" s="947">
        <v>10897</v>
      </c>
      <c r="AQ63" s="947"/>
      <c r="AR63" s="947"/>
      <c r="AS63" s="947"/>
      <c r="AT63" s="947"/>
      <c r="AU63" s="947">
        <v>6031</v>
      </c>
      <c r="AV63" s="947"/>
      <c r="AW63" s="947"/>
      <c r="AX63" s="947"/>
      <c r="AY63" s="947"/>
      <c r="AZ63" s="977"/>
      <c r="BA63" s="977"/>
      <c r="BB63" s="977"/>
      <c r="BC63" s="977"/>
      <c r="BD63" s="977"/>
      <c r="BE63" s="948"/>
      <c r="BF63" s="948"/>
      <c r="BG63" s="948"/>
      <c r="BH63" s="948"/>
      <c r="BI63" s="949"/>
      <c r="BJ63" s="978" t="s">
        <v>207</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270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426</v>
      </c>
      <c r="B66" s="697"/>
      <c r="C66" s="697"/>
      <c r="D66" s="697"/>
      <c r="E66" s="697"/>
      <c r="F66" s="697"/>
      <c r="G66" s="697"/>
      <c r="H66" s="697"/>
      <c r="I66" s="697"/>
      <c r="J66" s="697"/>
      <c r="K66" s="697"/>
      <c r="L66" s="697"/>
      <c r="M66" s="697"/>
      <c r="N66" s="697"/>
      <c r="O66" s="697"/>
      <c r="P66" s="698"/>
      <c r="Q66" s="688" t="s">
        <v>464</v>
      </c>
      <c r="R66" s="689"/>
      <c r="S66" s="689"/>
      <c r="T66" s="689"/>
      <c r="U66" s="690"/>
      <c r="V66" s="688" t="s">
        <v>465</v>
      </c>
      <c r="W66" s="689"/>
      <c r="X66" s="689"/>
      <c r="Y66" s="689"/>
      <c r="Z66" s="690"/>
      <c r="AA66" s="688" t="s">
        <v>466</v>
      </c>
      <c r="AB66" s="689"/>
      <c r="AC66" s="689"/>
      <c r="AD66" s="689"/>
      <c r="AE66" s="690"/>
      <c r="AF66" s="708" t="s">
        <v>255</v>
      </c>
      <c r="AG66" s="703"/>
      <c r="AH66" s="703"/>
      <c r="AI66" s="703"/>
      <c r="AJ66" s="709"/>
      <c r="AK66" s="688" t="s">
        <v>398</v>
      </c>
      <c r="AL66" s="697"/>
      <c r="AM66" s="697"/>
      <c r="AN66" s="697"/>
      <c r="AO66" s="698"/>
      <c r="AP66" s="688" t="s">
        <v>368</v>
      </c>
      <c r="AQ66" s="689"/>
      <c r="AR66" s="689"/>
      <c r="AS66" s="689"/>
      <c r="AT66" s="690"/>
      <c r="AU66" s="688" t="s">
        <v>474</v>
      </c>
      <c r="AV66" s="689"/>
      <c r="AW66" s="689"/>
      <c r="AX66" s="689"/>
      <c r="AY66" s="690"/>
      <c r="AZ66" s="688" t="s">
        <v>456</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551</v>
      </c>
      <c r="C68" s="967"/>
      <c r="D68" s="967"/>
      <c r="E68" s="967"/>
      <c r="F68" s="967"/>
      <c r="G68" s="967"/>
      <c r="H68" s="967"/>
      <c r="I68" s="967"/>
      <c r="J68" s="967"/>
      <c r="K68" s="967"/>
      <c r="L68" s="967"/>
      <c r="M68" s="967"/>
      <c r="N68" s="967"/>
      <c r="O68" s="967"/>
      <c r="P68" s="968"/>
      <c r="Q68" s="969">
        <v>12228</v>
      </c>
      <c r="R68" s="970"/>
      <c r="S68" s="970"/>
      <c r="T68" s="970"/>
      <c r="U68" s="970"/>
      <c r="V68" s="970">
        <v>11648</v>
      </c>
      <c r="W68" s="970"/>
      <c r="X68" s="970"/>
      <c r="Y68" s="970"/>
      <c r="Z68" s="970"/>
      <c r="AA68" s="970">
        <v>579</v>
      </c>
      <c r="AB68" s="970"/>
      <c r="AC68" s="970"/>
      <c r="AD68" s="970"/>
      <c r="AE68" s="970"/>
      <c r="AF68" s="970">
        <v>4133</v>
      </c>
      <c r="AG68" s="970"/>
      <c r="AH68" s="970"/>
      <c r="AI68" s="970"/>
      <c r="AJ68" s="970"/>
      <c r="AK68" s="970" t="s">
        <v>207</v>
      </c>
      <c r="AL68" s="970"/>
      <c r="AM68" s="970"/>
      <c r="AN68" s="970"/>
      <c r="AO68" s="970"/>
      <c r="AP68" s="970">
        <v>3954</v>
      </c>
      <c r="AQ68" s="970"/>
      <c r="AR68" s="970"/>
      <c r="AS68" s="970"/>
      <c r="AT68" s="970"/>
      <c r="AU68" s="958" t="s">
        <v>207</v>
      </c>
      <c r="AV68" s="958"/>
      <c r="AW68" s="958"/>
      <c r="AX68" s="958"/>
      <c r="AY68" s="958"/>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370</v>
      </c>
      <c r="C69" s="962"/>
      <c r="D69" s="962"/>
      <c r="E69" s="962"/>
      <c r="F69" s="962"/>
      <c r="G69" s="962"/>
      <c r="H69" s="962"/>
      <c r="I69" s="962"/>
      <c r="J69" s="962"/>
      <c r="K69" s="962"/>
      <c r="L69" s="962"/>
      <c r="M69" s="962"/>
      <c r="N69" s="962"/>
      <c r="O69" s="962"/>
      <c r="P69" s="963"/>
      <c r="Q69" s="957">
        <v>1723</v>
      </c>
      <c r="R69" s="958"/>
      <c r="S69" s="958"/>
      <c r="T69" s="958"/>
      <c r="U69" s="958"/>
      <c r="V69" s="958">
        <v>1682</v>
      </c>
      <c r="W69" s="958"/>
      <c r="X69" s="958"/>
      <c r="Y69" s="958"/>
      <c r="Z69" s="958"/>
      <c r="AA69" s="958">
        <v>40</v>
      </c>
      <c r="AB69" s="958"/>
      <c r="AC69" s="958"/>
      <c r="AD69" s="958"/>
      <c r="AE69" s="958"/>
      <c r="AF69" s="958">
        <v>27</v>
      </c>
      <c r="AG69" s="958"/>
      <c r="AH69" s="958"/>
      <c r="AI69" s="958"/>
      <c r="AJ69" s="958"/>
      <c r="AK69" s="958">
        <v>15</v>
      </c>
      <c r="AL69" s="958"/>
      <c r="AM69" s="958"/>
      <c r="AN69" s="958"/>
      <c r="AO69" s="958"/>
      <c r="AP69" s="958" t="s">
        <v>207</v>
      </c>
      <c r="AQ69" s="958"/>
      <c r="AR69" s="958"/>
      <c r="AS69" s="958"/>
      <c r="AT69" s="958"/>
      <c r="AU69" s="958" t="s">
        <v>207</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529</v>
      </c>
      <c r="C70" s="962"/>
      <c r="D70" s="962"/>
      <c r="E70" s="962"/>
      <c r="F70" s="962"/>
      <c r="G70" s="962"/>
      <c r="H70" s="962"/>
      <c r="I70" s="962"/>
      <c r="J70" s="962"/>
      <c r="K70" s="962"/>
      <c r="L70" s="962"/>
      <c r="M70" s="962"/>
      <c r="N70" s="962"/>
      <c r="O70" s="962"/>
      <c r="P70" s="963"/>
      <c r="Q70" s="957">
        <v>4075</v>
      </c>
      <c r="R70" s="958"/>
      <c r="S70" s="958"/>
      <c r="T70" s="958"/>
      <c r="U70" s="958"/>
      <c r="V70" s="958">
        <v>4013</v>
      </c>
      <c r="W70" s="958"/>
      <c r="X70" s="958"/>
      <c r="Y70" s="958"/>
      <c r="Z70" s="958"/>
      <c r="AA70" s="958">
        <v>61</v>
      </c>
      <c r="AB70" s="958"/>
      <c r="AC70" s="958"/>
      <c r="AD70" s="958"/>
      <c r="AE70" s="958"/>
      <c r="AF70" s="958">
        <v>61</v>
      </c>
      <c r="AG70" s="958"/>
      <c r="AH70" s="958"/>
      <c r="AI70" s="958"/>
      <c r="AJ70" s="958"/>
      <c r="AK70" s="958">
        <v>100</v>
      </c>
      <c r="AL70" s="958"/>
      <c r="AM70" s="958"/>
      <c r="AN70" s="958"/>
      <c r="AO70" s="958"/>
      <c r="AP70" s="958" t="s">
        <v>207</v>
      </c>
      <c r="AQ70" s="958"/>
      <c r="AR70" s="958"/>
      <c r="AS70" s="958"/>
      <c r="AT70" s="958"/>
      <c r="AU70" s="958" t="s">
        <v>207</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552</v>
      </c>
      <c r="C71" s="962"/>
      <c r="D71" s="962"/>
      <c r="E71" s="962"/>
      <c r="F71" s="962"/>
      <c r="G71" s="962"/>
      <c r="H71" s="962"/>
      <c r="I71" s="962"/>
      <c r="J71" s="962"/>
      <c r="K71" s="962"/>
      <c r="L71" s="962"/>
      <c r="M71" s="962"/>
      <c r="N71" s="962"/>
      <c r="O71" s="962"/>
      <c r="P71" s="963"/>
      <c r="Q71" s="957">
        <v>3</v>
      </c>
      <c r="R71" s="958"/>
      <c r="S71" s="958"/>
      <c r="T71" s="958"/>
      <c r="U71" s="958"/>
      <c r="V71" s="958">
        <v>1</v>
      </c>
      <c r="W71" s="958"/>
      <c r="X71" s="958"/>
      <c r="Y71" s="958"/>
      <c r="Z71" s="958"/>
      <c r="AA71" s="958">
        <v>2</v>
      </c>
      <c r="AB71" s="958"/>
      <c r="AC71" s="958"/>
      <c r="AD71" s="958"/>
      <c r="AE71" s="958"/>
      <c r="AF71" s="958">
        <v>2</v>
      </c>
      <c r="AG71" s="958"/>
      <c r="AH71" s="958"/>
      <c r="AI71" s="958"/>
      <c r="AJ71" s="958"/>
      <c r="AK71" s="958" t="s">
        <v>207</v>
      </c>
      <c r="AL71" s="958"/>
      <c r="AM71" s="958"/>
      <c r="AN71" s="958"/>
      <c r="AO71" s="958"/>
      <c r="AP71" s="958" t="s">
        <v>207</v>
      </c>
      <c r="AQ71" s="958"/>
      <c r="AR71" s="958"/>
      <c r="AS71" s="958"/>
      <c r="AT71" s="958"/>
      <c r="AU71" s="958" t="s">
        <v>207</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15</v>
      </c>
      <c r="C72" s="962"/>
      <c r="D72" s="962"/>
      <c r="E72" s="962"/>
      <c r="F72" s="962"/>
      <c r="G72" s="962"/>
      <c r="H72" s="962"/>
      <c r="I72" s="962"/>
      <c r="J72" s="962"/>
      <c r="K72" s="962"/>
      <c r="L72" s="962"/>
      <c r="M72" s="962"/>
      <c r="N72" s="962"/>
      <c r="O72" s="962"/>
      <c r="P72" s="963"/>
      <c r="Q72" s="957">
        <v>2379</v>
      </c>
      <c r="R72" s="958"/>
      <c r="S72" s="958"/>
      <c r="T72" s="958"/>
      <c r="U72" s="958"/>
      <c r="V72" s="958">
        <v>2351</v>
      </c>
      <c r="W72" s="958"/>
      <c r="X72" s="958"/>
      <c r="Y72" s="958"/>
      <c r="Z72" s="958"/>
      <c r="AA72" s="958">
        <v>28</v>
      </c>
      <c r="AB72" s="958"/>
      <c r="AC72" s="958"/>
      <c r="AD72" s="958"/>
      <c r="AE72" s="958"/>
      <c r="AF72" s="958">
        <v>28</v>
      </c>
      <c r="AG72" s="958"/>
      <c r="AH72" s="958"/>
      <c r="AI72" s="958"/>
      <c r="AJ72" s="958"/>
      <c r="AK72" s="958">
        <v>187</v>
      </c>
      <c r="AL72" s="958"/>
      <c r="AM72" s="958"/>
      <c r="AN72" s="958"/>
      <c r="AO72" s="958"/>
      <c r="AP72" s="958">
        <v>604</v>
      </c>
      <c r="AQ72" s="958"/>
      <c r="AR72" s="958"/>
      <c r="AS72" s="958"/>
      <c r="AT72" s="958"/>
      <c r="AU72" s="958">
        <v>201</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526</v>
      </c>
      <c r="C73" s="962"/>
      <c r="D73" s="962"/>
      <c r="E73" s="962"/>
      <c r="F73" s="962"/>
      <c r="G73" s="962"/>
      <c r="H73" s="962"/>
      <c r="I73" s="962"/>
      <c r="J73" s="962"/>
      <c r="K73" s="962"/>
      <c r="L73" s="962"/>
      <c r="M73" s="962"/>
      <c r="N73" s="962"/>
      <c r="O73" s="962"/>
      <c r="P73" s="963"/>
      <c r="Q73" s="957">
        <v>97</v>
      </c>
      <c r="R73" s="958"/>
      <c r="S73" s="958"/>
      <c r="T73" s="958"/>
      <c r="U73" s="958"/>
      <c r="V73" s="958">
        <v>94</v>
      </c>
      <c r="W73" s="958"/>
      <c r="X73" s="958"/>
      <c r="Y73" s="958"/>
      <c r="Z73" s="958"/>
      <c r="AA73" s="958">
        <v>3</v>
      </c>
      <c r="AB73" s="958"/>
      <c r="AC73" s="958"/>
      <c r="AD73" s="958"/>
      <c r="AE73" s="958"/>
      <c r="AF73" s="958">
        <v>3</v>
      </c>
      <c r="AG73" s="958"/>
      <c r="AH73" s="958"/>
      <c r="AI73" s="958"/>
      <c r="AJ73" s="958"/>
      <c r="AK73" s="958" t="s">
        <v>207</v>
      </c>
      <c r="AL73" s="958"/>
      <c r="AM73" s="958"/>
      <c r="AN73" s="958"/>
      <c r="AO73" s="958"/>
      <c r="AP73" s="958" t="s">
        <v>207</v>
      </c>
      <c r="AQ73" s="958"/>
      <c r="AR73" s="958"/>
      <c r="AS73" s="958"/>
      <c r="AT73" s="958"/>
      <c r="AU73" s="958" t="s">
        <v>207</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268</v>
      </c>
      <c r="C74" s="962"/>
      <c r="D74" s="962"/>
      <c r="E74" s="962"/>
      <c r="F74" s="962"/>
      <c r="G74" s="962"/>
      <c r="H74" s="962"/>
      <c r="I74" s="962"/>
      <c r="J74" s="962"/>
      <c r="K74" s="962"/>
      <c r="L74" s="962"/>
      <c r="M74" s="962"/>
      <c r="N74" s="962"/>
      <c r="O74" s="962"/>
      <c r="P74" s="963"/>
      <c r="Q74" s="957">
        <v>58</v>
      </c>
      <c r="R74" s="958"/>
      <c r="S74" s="958"/>
      <c r="T74" s="958"/>
      <c r="U74" s="958"/>
      <c r="V74" s="958">
        <v>55</v>
      </c>
      <c r="W74" s="958"/>
      <c r="X74" s="958"/>
      <c r="Y74" s="958"/>
      <c r="Z74" s="958"/>
      <c r="AA74" s="958">
        <v>2</v>
      </c>
      <c r="AB74" s="958"/>
      <c r="AC74" s="958"/>
      <c r="AD74" s="958"/>
      <c r="AE74" s="958"/>
      <c r="AF74" s="958">
        <v>2</v>
      </c>
      <c r="AG74" s="958"/>
      <c r="AH74" s="958"/>
      <c r="AI74" s="958"/>
      <c r="AJ74" s="958"/>
      <c r="AK74" s="958">
        <v>50</v>
      </c>
      <c r="AL74" s="958"/>
      <c r="AM74" s="958"/>
      <c r="AN74" s="958"/>
      <c r="AO74" s="958"/>
      <c r="AP74" s="958" t="s">
        <v>207</v>
      </c>
      <c r="AQ74" s="958"/>
      <c r="AR74" s="958"/>
      <c r="AS74" s="958"/>
      <c r="AT74" s="958"/>
      <c r="AU74" s="958" t="s">
        <v>207</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553</v>
      </c>
      <c r="C75" s="962"/>
      <c r="D75" s="962"/>
      <c r="E75" s="962"/>
      <c r="F75" s="962"/>
      <c r="G75" s="962"/>
      <c r="H75" s="962"/>
      <c r="I75" s="962"/>
      <c r="J75" s="962"/>
      <c r="K75" s="962"/>
      <c r="L75" s="962"/>
      <c r="M75" s="962"/>
      <c r="N75" s="962"/>
      <c r="O75" s="962"/>
      <c r="P75" s="963"/>
      <c r="Q75" s="716">
        <v>767</v>
      </c>
      <c r="R75" s="717"/>
      <c r="S75" s="717"/>
      <c r="T75" s="717"/>
      <c r="U75" s="964"/>
      <c r="V75" s="965">
        <v>119</v>
      </c>
      <c r="W75" s="717"/>
      <c r="X75" s="717"/>
      <c r="Y75" s="717"/>
      <c r="Z75" s="964"/>
      <c r="AA75" s="965">
        <v>647</v>
      </c>
      <c r="AB75" s="717"/>
      <c r="AC75" s="717"/>
      <c r="AD75" s="717"/>
      <c r="AE75" s="964"/>
      <c r="AF75" s="965">
        <v>647</v>
      </c>
      <c r="AG75" s="717"/>
      <c r="AH75" s="717"/>
      <c r="AI75" s="717"/>
      <c r="AJ75" s="964"/>
      <c r="AK75" s="965">
        <v>49</v>
      </c>
      <c r="AL75" s="717"/>
      <c r="AM75" s="717"/>
      <c r="AN75" s="717"/>
      <c r="AO75" s="964"/>
      <c r="AP75" s="965" t="s">
        <v>207</v>
      </c>
      <c r="AQ75" s="717"/>
      <c r="AR75" s="717"/>
      <c r="AS75" s="717"/>
      <c r="AT75" s="964"/>
      <c r="AU75" s="958" t="s">
        <v>207</v>
      </c>
      <c r="AV75" s="958"/>
      <c r="AW75" s="958"/>
      <c r="AX75" s="958"/>
      <c r="AY75" s="958"/>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490</v>
      </c>
      <c r="C76" s="962"/>
      <c r="D76" s="962"/>
      <c r="E76" s="962"/>
      <c r="F76" s="962"/>
      <c r="G76" s="962"/>
      <c r="H76" s="962"/>
      <c r="I76" s="962"/>
      <c r="J76" s="962"/>
      <c r="K76" s="962"/>
      <c r="L76" s="962"/>
      <c r="M76" s="962"/>
      <c r="N76" s="962"/>
      <c r="O76" s="962"/>
      <c r="P76" s="963"/>
      <c r="Q76" s="716">
        <v>1240</v>
      </c>
      <c r="R76" s="717"/>
      <c r="S76" s="717"/>
      <c r="T76" s="717"/>
      <c r="U76" s="964"/>
      <c r="V76" s="965">
        <v>1117</v>
      </c>
      <c r="W76" s="717"/>
      <c r="X76" s="717"/>
      <c r="Y76" s="717"/>
      <c r="Z76" s="964"/>
      <c r="AA76" s="965">
        <v>123</v>
      </c>
      <c r="AB76" s="717"/>
      <c r="AC76" s="717"/>
      <c r="AD76" s="717"/>
      <c r="AE76" s="964"/>
      <c r="AF76" s="965">
        <v>123</v>
      </c>
      <c r="AG76" s="717"/>
      <c r="AH76" s="717"/>
      <c r="AI76" s="717"/>
      <c r="AJ76" s="964"/>
      <c r="AK76" s="965">
        <v>29</v>
      </c>
      <c r="AL76" s="717"/>
      <c r="AM76" s="717"/>
      <c r="AN76" s="717"/>
      <c r="AO76" s="964"/>
      <c r="AP76" s="965" t="s">
        <v>207</v>
      </c>
      <c r="AQ76" s="717"/>
      <c r="AR76" s="717"/>
      <c r="AS76" s="717"/>
      <c r="AT76" s="964"/>
      <c r="AU76" s="958" t="s">
        <v>207</v>
      </c>
      <c r="AV76" s="958"/>
      <c r="AW76" s="958"/>
      <c r="AX76" s="958"/>
      <c r="AY76" s="958"/>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451</v>
      </c>
      <c r="C77" s="962"/>
      <c r="D77" s="962"/>
      <c r="E77" s="962"/>
      <c r="F77" s="962"/>
      <c r="G77" s="962"/>
      <c r="H77" s="962"/>
      <c r="I77" s="962"/>
      <c r="J77" s="962"/>
      <c r="K77" s="962"/>
      <c r="L77" s="962"/>
      <c r="M77" s="962"/>
      <c r="N77" s="962"/>
      <c r="O77" s="962"/>
      <c r="P77" s="963"/>
      <c r="Q77" s="716">
        <v>398526</v>
      </c>
      <c r="R77" s="717"/>
      <c r="S77" s="717"/>
      <c r="T77" s="717"/>
      <c r="U77" s="964"/>
      <c r="V77" s="965">
        <v>388109</v>
      </c>
      <c r="W77" s="717"/>
      <c r="X77" s="717"/>
      <c r="Y77" s="717"/>
      <c r="Z77" s="964"/>
      <c r="AA77" s="965">
        <v>10417</v>
      </c>
      <c r="AB77" s="717"/>
      <c r="AC77" s="717"/>
      <c r="AD77" s="717"/>
      <c r="AE77" s="964"/>
      <c r="AF77" s="965">
        <v>10417</v>
      </c>
      <c r="AG77" s="717"/>
      <c r="AH77" s="717"/>
      <c r="AI77" s="717"/>
      <c r="AJ77" s="964"/>
      <c r="AK77" s="965">
        <v>77</v>
      </c>
      <c r="AL77" s="717"/>
      <c r="AM77" s="717"/>
      <c r="AN77" s="717"/>
      <c r="AO77" s="964"/>
      <c r="AP77" s="965" t="s">
        <v>207</v>
      </c>
      <c r="AQ77" s="717"/>
      <c r="AR77" s="717"/>
      <c r="AS77" s="717"/>
      <c r="AT77" s="964"/>
      <c r="AU77" s="958" t="s">
        <v>207</v>
      </c>
      <c r="AV77" s="958"/>
      <c r="AW77" s="958"/>
      <c r="AX77" s="958"/>
      <c r="AY77" s="958"/>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403</v>
      </c>
      <c r="C78" s="962"/>
      <c r="D78" s="962"/>
      <c r="E78" s="962"/>
      <c r="F78" s="962"/>
      <c r="G78" s="962"/>
      <c r="H78" s="962"/>
      <c r="I78" s="962"/>
      <c r="J78" s="962"/>
      <c r="K78" s="962"/>
      <c r="L78" s="962"/>
      <c r="M78" s="962"/>
      <c r="N78" s="962"/>
      <c r="O78" s="962"/>
      <c r="P78" s="963"/>
      <c r="Q78" s="957">
        <v>2469</v>
      </c>
      <c r="R78" s="958"/>
      <c r="S78" s="958"/>
      <c r="T78" s="958"/>
      <c r="U78" s="958"/>
      <c r="V78" s="958">
        <v>2468</v>
      </c>
      <c r="W78" s="958"/>
      <c r="X78" s="958"/>
      <c r="Y78" s="958"/>
      <c r="Z78" s="958"/>
      <c r="AA78" s="958">
        <v>1</v>
      </c>
      <c r="AB78" s="958"/>
      <c r="AC78" s="958"/>
      <c r="AD78" s="958"/>
      <c r="AE78" s="958"/>
      <c r="AF78" s="958">
        <v>1</v>
      </c>
      <c r="AG78" s="958"/>
      <c r="AH78" s="958"/>
      <c r="AI78" s="958"/>
      <c r="AJ78" s="958"/>
      <c r="AK78" s="958" t="s">
        <v>207</v>
      </c>
      <c r="AL78" s="958"/>
      <c r="AM78" s="958"/>
      <c r="AN78" s="958"/>
      <c r="AO78" s="958"/>
      <c r="AP78" s="958" t="s">
        <v>207</v>
      </c>
      <c r="AQ78" s="958"/>
      <c r="AR78" s="958"/>
      <c r="AS78" s="958"/>
      <c r="AT78" s="958"/>
      <c r="AU78" s="958" t="s">
        <v>207</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258</v>
      </c>
      <c r="B88" s="935" t="s">
        <v>189</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15444</v>
      </c>
      <c r="AG88" s="947"/>
      <c r="AH88" s="947"/>
      <c r="AI88" s="947"/>
      <c r="AJ88" s="947"/>
      <c r="AK88" s="946"/>
      <c r="AL88" s="946"/>
      <c r="AM88" s="946"/>
      <c r="AN88" s="946"/>
      <c r="AO88" s="946"/>
      <c r="AP88" s="947">
        <v>4558</v>
      </c>
      <c r="AQ88" s="947"/>
      <c r="AR88" s="947"/>
      <c r="AS88" s="947"/>
      <c r="AT88" s="947"/>
      <c r="AU88" s="947">
        <v>201</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935" t="s">
        <v>460</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393</v>
      </c>
      <c r="CS102" s="942"/>
      <c r="CT102" s="942"/>
      <c r="CU102" s="942"/>
      <c r="CV102" s="943"/>
      <c r="CW102" s="941">
        <v>37</v>
      </c>
      <c r="CX102" s="942"/>
      <c r="CY102" s="942"/>
      <c r="CZ102" s="942"/>
      <c r="DA102" s="943"/>
      <c r="DB102" s="941" t="s">
        <v>557</v>
      </c>
      <c r="DC102" s="942"/>
      <c r="DD102" s="942"/>
      <c r="DE102" s="942"/>
      <c r="DF102" s="943"/>
      <c r="DG102" s="941" t="s">
        <v>557</v>
      </c>
      <c r="DH102" s="942"/>
      <c r="DI102" s="942"/>
      <c r="DJ102" s="942"/>
      <c r="DK102" s="943"/>
      <c r="DL102" s="941" t="s">
        <v>557</v>
      </c>
      <c r="DM102" s="942"/>
      <c r="DN102" s="942"/>
      <c r="DO102" s="942"/>
      <c r="DP102" s="943"/>
      <c r="DQ102" s="941" t="s">
        <v>557</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475</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477</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209</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478</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443</v>
      </c>
      <c r="AB109" s="768"/>
      <c r="AC109" s="768"/>
      <c r="AD109" s="768"/>
      <c r="AE109" s="769"/>
      <c r="AF109" s="770" t="s">
        <v>479</v>
      </c>
      <c r="AG109" s="768"/>
      <c r="AH109" s="768"/>
      <c r="AI109" s="768"/>
      <c r="AJ109" s="769"/>
      <c r="AK109" s="770" t="s">
        <v>399</v>
      </c>
      <c r="AL109" s="768"/>
      <c r="AM109" s="768"/>
      <c r="AN109" s="768"/>
      <c r="AO109" s="769"/>
      <c r="AP109" s="770" t="s">
        <v>480</v>
      </c>
      <c r="AQ109" s="768"/>
      <c r="AR109" s="768"/>
      <c r="AS109" s="768"/>
      <c r="AT109" s="771"/>
      <c r="AU109" s="767" t="s">
        <v>478</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443</v>
      </c>
      <c r="BR109" s="768"/>
      <c r="BS109" s="768"/>
      <c r="BT109" s="768"/>
      <c r="BU109" s="769"/>
      <c r="BV109" s="770" t="s">
        <v>479</v>
      </c>
      <c r="BW109" s="768"/>
      <c r="BX109" s="768"/>
      <c r="BY109" s="768"/>
      <c r="BZ109" s="769"/>
      <c r="CA109" s="770" t="s">
        <v>399</v>
      </c>
      <c r="CB109" s="768"/>
      <c r="CC109" s="768"/>
      <c r="CD109" s="768"/>
      <c r="CE109" s="769"/>
      <c r="CF109" s="927" t="s">
        <v>480</v>
      </c>
      <c r="CG109" s="927"/>
      <c r="CH109" s="927"/>
      <c r="CI109" s="927"/>
      <c r="CJ109" s="927"/>
      <c r="CK109" s="770" t="s">
        <v>96</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443</v>
      </c>
      <c r="DH109" s="768"/>
      <c r="DI109" s="768"/>
      <c r="DJ109" s="768"/>
      <c r="DK109" s="769"/>
      <c r="DL109" s="770" t="s">
        <v>479</v>
      </c>
      <c r="DM109" s="768"/>
      <c r="DN109" s="768"/>
      <c r="DO109" s="768"/>
      <c r="DP109" s="769"/>
      <c r="DQ109" s="770" t="s">
        <v>399</v>
      </c>
      <c r="DR109" s="768"/>
      <c r="DS109" s="768"/>
      <c r="DT109" s="768"/>
      <c r="DU109" s="769"/>
      <c r="DV109" s="770" t="s">
        <v>480</v>
      </c>
      <c r="DW109" s="768"/>
      <c r="DX109" s="768"/>
      <c r="DY109" s="768"/>
      <c r="DZ109" s="771"/>
    </row>
    <row r="110" spans="1:131" s="48" customFormat="1" ht="26.25" customHeight="1" x14ac:dyDescent="0.2">
      <c r="A110" s="811" t="s">
        <v>338</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1385213</v>
      </c>
      <c r="AB110" s="805"/>
      <c r="AC110" s="805"/>
      <c r="AD110" s="805"/>
      <c r="AE110" s="806"/>
      <c r="AF110" s="807">
        <v>1421821</v>
      </c>
      <c r="AG110" s="805"/>
      <c r="AH110" s="805"/>
      <c r="AI110" s="805"/>
      <c r="AJ110" s="806"/>
      <c r="AK110" s="807">
        <v>1372615</v>
      </c>
      <c r="AL110" s="805"/>
      <c r="AM110" s="805"/>
      <c r="AN110" s="805"/>
      <c r="AO110" s="806"/>
      <c r="AP110" s="900">
        <v>25.7</v>
      </c>
      <c r="AQ110" s="901"/>
      <c r="AR110" s="901"/>
      <c r="AS110" s="901"/>
      <c r="AT110" s="902"/>
      <c r="AU110" s="903" t="s">
        <v>125</v>
      </c>
      <c r="AV110" s="904"/>
      <c r="AW110" s="904"/>
      <c r="AX110" s="904"/>
      <c r="AY110" s="904"/>
      <c r="AZ110" s="864" t="s">
        <v>481</v>
      </c>
      <c r="BA110" s="812"/>
      <c r="BB110" s="812"/>
      <c r="BC110" s="812"/>
      <c r="BD110" s="812"/>
      <c r="BE110" s="812"/>
      <c r="BF110" s="812"/>
      <c r="BG110" s="812"/>
      <c r="BH110" s="812"/>
      <c r="BI110" s="812"/>
      <c r="BJ110" s="812"/>
      <c r="BK110" s="812"/>
      <c r="BL110" s="812"/>
      <c r="BM110" s="812"/>
      <c r="BN110" s="812"/>
      <c r="BO110" s="812"/>
      <c r="BP110" s="813"/>
      <c r="BQ110" s="865">
        <v>14443850</v>
      </c>
      <c r="BR110" s="866"/>
      <c r="BS110" s="866"/>
      <c r="BT110" s="866"/>
      <c r="BU110" s="866"/>
      <c r="BV110" s="866">
        <v>15784796</v>
      </c>
      <c r="BW110" s="866"/>
      <c r="BX110" s="866"/>
      <c r="BY110" s="866"/>
      <c r="BZ110" s="866"/>
      <c r="CA110" s="866">
        <v>15227700</v>
      </c>
      <c r="CB110" s="866"/>
      <c r="CC110" s="866"/>
      <c r="CD110" s="866"/>
      <c r="CE110" s="866"/>
      <c r="CF110" s="890">
        <v>284.89999999999998</v>
      </c>
      <c r="CG110" s="891"/>
      <c r="CH110" s="891"/>
      <c r="CI110" s="891"/>
      <c r="CJ110" s="891"/>
      <c r="CK110" s="909" t="s">
        <v>396</v>
      </c>
      <c r="CL110" s="750"/>
      <c r="CM110" s="864" t="s">
        <v>64</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207</v>
      </c>
      <c r="DH110" s="866"/>
      <c r="DI110" s="866"/>
      <c r="DJ110" s="866"/>
      <c r="DK110" s="866"/>
      <c r="DL110" s="866" t="s">
        <v>207</v>
      </c>
      <c r="DM110" s="866"/>
      <c r="DN110" s="866"/>
      <c r="DO110" s="866"/>
      <c r="DP110" s="866"/>
      <c r="DQ110" s="866" t="s">
        <v>207</v>
      </c>
      <c r="DR110" s="866"/>
      <c r="DS110" s="866"/>
      <c r="DT110" s="866"/>
      <c r="DU110" s="866"/>
      <c r="DV110" s="867" t="s">
        <v>207</v>
      </c>
      <c r="DW110" s="867"/>
      <c r="DX110" s="867"/>
      <c r="DY110" s="867"/>
      <c r="DZ110" s="868"/>
    </row>
    <row r="111" spans="1:131" s="48" customFormat="1" ht="26.25" customHeight="1" x14ac:dyDescent="0.2">
      <c r="A111" s="755" t="s">
        <v>463</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207</v>
      </c>
      <c r="AB111" s="761"/>
      <c r="AC111" s="761"/>
      <c r="AD111" s="761"/>
      <c r="AE111" s="762"/>
      <c r="AF111" s="763" t="s">
        <v>207</v>
      </c>
      <c r="AG111" s="761"/>
      <c r="AH111" s="761"/>
      <c r="AI111" s="761"/>
      <c r="AJ111" s="762"/>
      <c r="AK111" s="763" t="s">
        <v>207</v>
      </c>
      <c r="AL111" s="761"/>
      <c r="AM111" s="761"/>
      <c r="AN111" s="761"/>
      <c r="AO111" s="762"/>
      <c r="AP111" s="837" t="s">
        <v>207</v>
      </c>
      <c r="AQ111" s="838"/>
      <c r="AR111" s="838"/>
      <c r="AS111" s="838"/>
      <c r="AT111" s="839"/>
      <c r="AU111" s="905"/>
      <c r="AV111" s="906"/>
      <c r="AW111" s="906"/>
      <c r="AX111" s="906"/>
      <c r="AY111" s="906"/>
      <c r="AZ111" s="836" t="s">
        <v>482</v>
      </c>
      <c r="BA111" s="772"/>
      <c r="BB111" s="772"/>
      <c r="BC111" s="772"/>
      <c r="BD111" s="772"/>
      <c r="BE111" s="772"/>
      <c r="BF111" s="772"/>
      <c r="BG111" s="772"/>
      <c r="BH111" s="772"/>
      <c r="BI111" s="772"/>
      <c r="BJ111" s="772"/>
      <c r="BK111" s="772"/>
      <c r="BL111" s="772"/>
      <c r="BM111" s="772"/>
      <c r="BN111" s="772"/>
      <c r="BO111" s="772"/>
      <c r="BP111" s="773"/>
      <c r="BQ111" s="840" t="s">
        <v>207</v>
      </c>
      <c r="BR111" s="841"/>
      <c r="BS111" s="841"/>
      <c r="BT111" s="841"/>
      <c r="BU111" s="841"/>
      <c r="BV111" s="841" t="s">
        <v>207</v>
      </c>
      <c r="BW111" s="841"/>
      <c r="BX111" s="841"/>
      <c r="BY111" s="841"/>
      <c r="BZ111" s="841"/>
      <c r="CA111" s="841" t="s">
        <v>207</v>
      </c>
      <c r="CB111" s="841"/>
      <c r="CC111" s="841"/>
      <c r="CD111" s="841"/>
      <c r="CE111" s="841"/>
      <c r="CF111" s="898" t="s">
        <v>207</v>
      </c>
      <c r="CG111" s="899"/>
      <c r="CH111" s="899"/>
      <c r="CI111" s="899"/>
      <c r="CJ111" s="899"/>
      <c r="CK111" s="910"/>
      <c r="CL111" s="752"/>
      <c r="CM111" s="836" t="s">
        <v>139</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207</v>
      </c>
      <c r="DH111" s="841"/>
      <c r="DI111" s="841"/>
      <c r="DJ111" s="841"/>
      <c r="DK111" s="841"/>
      <c r="DL111" s="841" t="s">
        <v>207</v>
      </c>
      <c r="DM111" s="841"/>
      <c r="DN111" s="841"/>
      <c r="DO111" s="841"/>
      <c r="DP111" s="841"/>
      <c r="DQ111" s="841" t="s">
        <v>207</v>
      </c>
      <c r="DR111" s="841"/>
      <c r="DS111" s="841"/>
      <c r="DT111" s="841"/>
      <c r="DU111" s="841"/>
      <c r="DV111" s="842" t="s">
        <v>207</v>
      </c>
      <c r="DW111" s="842"/>
      <c r="DX111" s="842"/>
      <c r="DY111" s="842"/>
      <c r="DZ111" s="843"/>
    </row>
    <row r="112" spans="1:131" s="48" customFormat="1" ht="26.25" customHeight="1" x14ac:dyDescent="0.2">
      <c r="A112" s="739" t="s">
        <v>156</v>
      </c>
      <c r="B112" s="740"/>
      <c r="C112" s="772" t="s">
        <v>483</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207</v>
      </c>
      <c r="AB112" s="761"/>
      <c r="AC112" s="761"/>
      <c r="AD112" s="761"/>
      <c r="AE112" s="762"/>
      <c r="AF112" s="763" t="s">
        <v>207</v>
      </c>
      <c r="AG112" s="761"/>
      <c r="AH112" s="761"/>
      <c r="AI112" s="761"/>
      <c r="AJ112" s="762"/>
      <c r="AK112" s="763" t="s">
        <v>207</v>
      </c>
      <c r="AL112" s="761"/>
      <c r="AM112" s="761"/>
      <c r="AN112" s="761"/>
      <c r="AO112" s="762"/>
      <c r="AP112" s="837" t="s">
        <v>207</v>
      </c>
      <c r="AQ112" s="838"/>
      <c r="AR112" s="838"/>
      <c r="AS112" s="838"/>
      <c r="AT112" s="839"/>
      <c r="AU112" s="905"/>
      <c r="AV112" s="906"/>
      <c r="AW112" s="906"/>
      <c r="AX112" s="906"/>
      <c r="AY112" s="906"/>
      <c r="AZ112" s="836" t="s">
        <v>279</v>
      </c>
      <c r="BA112" s="772"/>
      <c r="BB112" s="772"/>
      <c r="BC112" s="772"/>
      <c r="BD112" s="772"/>
      <c r="BE112" s="772"/>
      <c r="BF112" s="772"/>
      <c r="BG112" s="772"/>
      <c r="BH112" s="772"/>
      <c r="BI112" s="772"/>
      <c r="BJ112" s="772"/>
      <c r="BK112" s="772"/>
      <c r="BL112" s="772"/>
      <c r="BM112" s="772"/>
      <c r="BN112" s="772"/>
      <c r="BO112" s="772"/>
      <c r="BP112" s="773"/>
      <c r="BQ112" s="840">
        <v>8263652</v>
      </c>
      <c r="BR112" s="841"/>
      <c r="BS112" s="841"/>
      <c r="BT112" s="841"/>
      <c r="BU112" s="841"/>
      <c r="BV112" s="841">
        <v>7140906</v>
      </c>
      <c r="BW112" s="841"/>
      <c r="BX112" s="841"/>
      <c r="BY112" s="841"/>
      <c r="BZ112" s="841"/>
      <c r="CA112" s="841">
        <v>6030816</v>
      </c>
      <c r="CB112" s="841"/>
      <c r="CC112" s="841"/>
      <c r="CD112" s="841"/>
      <c r="CE112" s="841"/>
      <c r="CF112" s="898">
        <v>112.8</v>
      </c>
      <c r="CG112" s="899"/>
      <c r="CH112" s="899"/>
      <c r="CI112" s="899"/>
      <c r="CJ112" s="899"/>
      <c r="CK112" s="910"/>
      <c r="CL112" s="752"/>
      <c r="CM112" s="836" t="s">
        <v>406</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207</v>
      </c>
      <c r="DH112" s="841"/>
      <c r="DI112" s="841"/>
      <c r="DJ112" s="841"/>
      <c r="DK112" s="841"/>
      <c r="DL112" s="841" t="s">
        <v>207</v>
      </c>
      <c r="DM112" s="841"/>
      <c r="DN112" s="841"/>
      <c r="DO112" s="841"/>
      <c r="DP112" s="841"/>
      <c r="DQ112" s="841" t="s">
        <v>207</v>
      </c>
      <c r="DR112" s="841"/>
      <c r="DS112" s="841"/>
      <c r="DT112" s="841"/>
      <c r="DU112" s="841"/>
      <c r="DV112" s="842" t="s">
        <v>207</v>
      </c>
      <c r="DW112" s="842"/>
      <c r="DX112" s="842"/>
      <c r="DY112" s="842"/>
      <c r="DZ112" s="843"/>
    </row>
    <row r="113" spans="1:130" s="48" customFormat="1" ht="26.25" customHeight="1" x14ac:dyDescent="0.2">
      <c r="A113" s="741"/>
      <c r="B113" s="742"/>
      <c r="C113" s="772" t="s">
        <v>486</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1028725</v>
      </c>
      <c r="AB113" s="761"/>
      <c r="AC113" s="761"/>
      <c r="AD113" s="761"/>
      <c r="AE113" s="762"/>
      <c r="AF113" s="763">
        <v>1003999</v>
      </c>
      <c r="AG113" s="761"/>
      <c r="AH113" s="761"/>
      <c r="AI113" s="761"/>
      <c r="AJ113" s="762"/>
      <c r="AK113" s="763">
        <v>972606</v>
      </c>
      <c r="AL113" s="761"/>
      <c r="AM113" s="761"/>
      <c r="AN113" s="761"/>
      <c r="AO113" s="762"/>
      <c r="AP113" s="837">
        <v>18.2</v>
      </c>
      <c r="AQ113" s="838"/>
      <c r="AR113" s="838"/>
      <c r="AS113" s="838"/>
      <c r="AT113" s="839"/>
      <c r="AU113" s="905"/>
      <c r="AV113" s="906"/>
      <c r="AW113" s="906"/>
      <c r="AX113" s="906"/>
      <c r="AY113" s="906"/>
      <c r="AZ113" s="836" t="s">
        <v>212</v>
      </c>
      <c r="BA113" s="772"/>
      <c r="BB113" s="772"/>
      <c r="BC113" s="772"/>
      <c r="BD113" s="772"/>
      <c r="BE113" s="772"/>
      <c r="BF113" s="772"/>
      <c r="BG113" s="772"/>
      <c r="BH113" s="772"/>
      <c r="BI113" s="772"/>
      <c r="BJ113" s="772"/>
      <c r="BK113" s="772"/>
      <c r="BL113" s="772"/>
      <c r="BM113" s="772"/>
      <c r="BN113" s="772"/>
      <c r="BO113" s="772"/>
      <c r="BP113" s="773"/>
      <c r="BQ113" s="840">
        <v>166912</v>
      </c>
      <c r="BR113" s="841"/>
      <c r="BS113" s="841"/>
      <c r="BT113" s="841"/>
      <c r="BU113" s="841"/>
      <c r="BV113" s="841">
        <v>163761</v>
      </c>
      <c r="BW113" s="841"/>
      <c r="BX113" s="841"/>
      <c r="BY113" s="841"/>
      <c r="BZ113" s="841"/>
      <c r="CA113" s="841">
        <v>201174</v>
      </c>
      <c r="CB113" s="841"/>
      <c r="CC113" s="841"/>
      <c r="CD113" s="841"/>
      <c r="CE113" s="841"/>
      <c r="CF113" s="898">
        <v>3.8</v>
      </c>
      <c r="CG113" s="899"/>
      <c r="CH113" s="899"/>
      <c r="CI113" s="899"/>
      <c r="CJ113" s="899"/>
      <c r="CK113" s="910"/>
      <c r="CL113" s="752"/>
      <c r="CM113" s="836" t="s">
        <v>416</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207</v>
      </c>
      <c r="DH113" s="761"/>
      <c r="DI113" s="761"/>
      <c r="DJ113" s="761"/>
      <c r="DK113" s="762"/>
      <c r="DL113" s="763" t="s">
        <v>207</v>
      </c>
      <c r="DM113" s="761"/>
      <c r="DN113" s="761"/>
      <c r="DO113" s="761"/>
      <c r="DP113" s="762"/>
      <c r="DQ113" s="763" t="s">
        <v>207</v>
      </c>
      <c r="DR113" s="761"/>
      <c r="DS113" s="761"/>
      <c r="DT113" s="761"/>
      <c r="DU113" s="762"/>
      <c r="DV113" s="837" t="s">
        <v>207</v>
      </c>
      <c r="DW113" s="838"/>
      <c r="DX113" s="838"/>
      <c r="DY113" s="838"/>
      <c r="DZ113" s="839"/>
    </row>
    <row r="114" spans="1:130" s="48" customFormat="1" ht="26.25" customHeight="1" x14ac:dyDescent="0.2">
      <c r="A114" s="741"/>
      <c r="B114" s="742"/>
      <c r="C114" s="772" t="s">
        <v>487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24313</v>
      </c>
      <c r="AB114" s="761"/>
      <c r="AC114" s="761"/>
      <c r="AD114" s="761"/>
      <c r="AE114" s="762"/>
      <c r="AF114" s="763">
        <v>14055</v>
      </c>
      <c r="AG114" s="761"/>
      <c r="AH114" s="761"/>
      <c r="AI114" s="761"/>
      <c r="AJ114" s="762"/>
      <c r="AK114" s="763">
        <v>16013</v>
      </c>
      <c r="AL114" s="761"/>
      <c r="AM114" s="761"/>
      <c r="AN114" s="761"/>
      <c r="AO114" s="762"/>
      <c r="AP114" s="837">
        <v>0.3</v>
      </c>
      <c r="AQ114" s="838"/>
      <c r="AR114" s="838"/>
      <c r="AS114" s="838"/>
      <c r="AT114" s="839"/>
      <c r="AU114" s="905"/>
      <c r="AV114" s="906"/>
      <c r="AW114" s="906"/>
      <c r="AX114" s="906"/>
      <c r="AY114" s="906"/>
      <c r="AZ114" s="836" t="s">
        <v>488</v>
      </c>
      <c r="BA114" s="772"/>
      <c r="BB114" s="772"/>
      <c r="BC114" s="772"/>
      <c r="BD114" s="772"/>
      <c r="BE114" s="772"/>
      <c r="BF114" s="772"/>
      <c r="BG114" s="772"/>
      <c r="BH114" s="772"/>
      <c r="BI114" s="772"/>
      <c r="BJ114" s="772"/>
      <c r="BK114" s="772"/>
      <c r="BL114" s="772"/>
      <c r="BM114" s="772"/>
      <c r="BN114" s="772"/>
      <c r="BO114" s="772"/>
      <c r="BP114" s="773"/>
      <c r="BQ114" s="840">
        <v>1151638</v>
      </c>
      <c r="BR114" s="841"/>
      <c r="BS114" s="841"/>
      <c r="BT114" s="841"/>
      <c r="BU114" s="841"/>
      <c r="BV114" s="841">
        <v>1071132</v>
      </c>
      <c r="BW114" s="841"/>
      <c r="BX114" s="841"/>
      <c r="BY114" s="841"/>
      <c r="BZ114" s="841"/>
      <c r="CA114" s="841">
        <v>1085271</v>
      </c>
      <c r="CB114" s="841"/>
      <c r="CC114" s="841"/>
      <c r="CD114" s="841"/>
      <c r="CE114" s="841"/>
      <c r="CF114" s="898">
        <v>20.3</v>
      </c>
      <c r="CG114" s="899"/>
      <c r="CH114" s="899"/>
      <c r="CI114" s="899"/>
      <c r="CJ114" s="899"/>
      <c r="CK114" s="910"/>
      <c r="CL114" s="752"/>
      <c r="CM114" s="836" t="s">
        <v>489</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207</v>
      </c>
      <c r="DH114" s="761"/>
      <c r="DI114" s="761"/>
      <c r="DJ114" s="761"/>
      <c r="DK114" s="762"/>
      <c r="DL114" s="763" t="s">
        <v>207</v>
      </c>
      <c r="DM114" s="761"/>
      <c r="DN114" s="761"/>
      <c r="DO114" s="761"/>
      <c r="DP114" s="762"/>
      <c r="DQ114" s="763" t="s">
        <v>207</v>
      </c>
      <c r="DR114" s="761"/>
      <c r="DS114" s="761"/>
      <c r="DT114" s="761"/>
      <c r="DU114" s="762"/>
      <c r="DV114" s="837" t="s">
        <v>207</v>
      </c>
      <c r="DW114" s="838"/>
      <c r="DX114" s="838"/>
      <c r="DY114" s="838"/>
      <c r="DZ114" s="839"/>
    </row>
    <row r="115" spans="1:130" s="48" customFormat="1" ht="26.25" customHeight="1" x14ac:dyDescent="0.2">
      <c r="A115" s="741"/>
      <c r="B115" s="742"/>
      <c r="C115" s="772" t="s">
        <v>384</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t="s">
        <v>207</v>
      </c>
      <c r="AB115" s="761"/>
      <c r="AC115" s="761"/>
      <c r="AD115" s="761"/>
      <c r="AE115" s="762"/>
      <c r="AF115" s="763" t="s">
        <v>207</v>
      </c>
      <c r="AG115" s="761"/>
      <c r="AH115" s="761"/>
      <c r="AI115" s="761"/>
      <c r="AJ115" s="762"/>
      <c r="AK115" s="763" t="s">
        <v>207</v>
      </c>
      <c r="AL115" s="761"/>
      <c r="AM115" s="761"/>
      <c r="AN115" s="761"/>
      <c r="AO115" s="762"/>
      <c r="AP115" s="837" t="s">
        <v>207</v>
      </c>
      <c r="AQ115" s="838"/>
      <c r="AR115" s="838"/>
      <c r="AS115" s="838"/>
      <c r="AT115" s="839"/>
      <c r="AU115" s="905"/>
      <c r="AV115" s="906"/>
      <c r="AW115" s="906"/>
      <c r="AX115" s="906"/>
      <c r="AY115" s="906"/>
      <c r="AZ115" s="836" t="s">
        <v>357</v>
      </c>
      <c r="BA115" s="772"/>
      <c r="BB115" s="772"/>
      <c r="BC115" s="772"/>
      <c r="BD115" s="772"/>
      <c r="BE115" s="772"/>
      <c r="BF115" s="772"/>
      <c r="BG115" s="772"/>
      <c r="BH115" s="772"/>
      <c r="BI115" s="772"/>
      <c r="BJ115" s="772"/>
      <c r="BK115" s="772"/>
      <c r="BL115" s="772"/>
      <c r="BM115" s="772"/>
      <c r="BN115" s="772"/>
      <c r="BO115" s="772"/>
      <c r="BP115" s="773"/>
      <c r="BQ115" s="840" t="s">
        <v>207</v>
      </c>
      <c r="BR115" s="841"/>
      <c r="BS115" s="841"/>
      <c r="BT115" s="841"/>
      <c r="BU115" s="841"/>
      <c r="BV115" s="841" t="s">
        <v>207</v>
      </c>
      <c r="BW115" s="841"/>
      <c r="BX115" s="841"/>
      <c r="BY115" s="841"/>
      <c r="BZ115" s="841"/>
      <c r="CA115" s="841" t="s">
        <v>207</v>
      </c>
      <c r="CB115" s="841"/>
      <c r="CC115" s="841"/>
      <c r="CD115" s="841"/>
      <c r="CE115" s="841"/>
      <c r="CF115" s="898" t="s">
        <v>207</v>
      </c>
      <c r="CG115" s="899"/>
      <c r="CH115" s="899"/>
      <c r="CI115" s="899"/>
      <c r="CJ115" s="899"/>
      <c r="CK115" s="910"/>
      <c r="CL115" s="752"/>
      <c r="CM115" s="836" t="s">
        <v>32</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207</v>
      </c>
      <c r="DH115" s="761"/>
      <c r="DI115" s="761"/>
      <c r="DJ115" s="761"/>
      <c r="DK115" s="762"/>
      <c r="DL115" s="763" t="s">
        <v>207</v>
      </c>
      <c r="DM115" s="761"/>
      <c r="DN115" s="761"/>
      <c r="DO115" s="761"/>
      <c r="DP115" s="762"/>
      <c r="DQ115" s="763" t="s">
        <v>207</v>
      </c>
      <c r="DR115" s="761"/>
      <c r="DS115" s="761"/>
      <c r="DT115" s="761"/>
      <c r="DU115" s="762"/>
      <c r="DV115" s="837" t="s">
        <v>207</v>
      </c>
      <c r="DW115" s="838"/>
      <c r="DX115" s="838"/>
      <c r="DY115" s="838"/>
      <c r="DZ115" s="839"/>
    </row>
    <row r="116" spans="1:130" s="48" customFormat="1" ht="26.25" customHeight="1" x14ac:dyDescent="0.2">
      <c r="A116" s="743"/>
      <c r="B116" s="744"/>
      <c r="C116" s="845" t="s">
        <v>2</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t="s">
        <v>207</v>
      </c>
      <c r="AB116" s="761"/>
      <c r="AC116" s="761"/>
      <c r="AD116" s="761"/>
      <c r="AE116" s="762"/>
      <c r="AF116" s="763" t="s">
        <v>207</v>
      </c>
      <c r="AG116" s="761"/>
      <c r="AH116" s="761"/>
      <c r="AI116" s="761"/>
      <c r="AJ116" s="762"/>
      <c r="AK116" s="763" t="s">
        <v>207</v>
      </c>
      <c r="AL116" s="761"/>
      <c r="AM116" s="761"/>
      <c r="AN116" s="761"/>
      <c r="AO116" s="762"/>
      <c r="AP116" s="837" t="s">
        <v>207</v>
      </c>
      <c r="AQ116" s="838"/>
      <c r="AR116" s="838"/>
      <c r="AS116" s="838"/>
      <c r="AT116" s="839"/>
      <c r="AU116" s="905"/>
      <c r="AV116" s="906"/>
      <c r="AW116" s="906"/>
      <c r="AX116" s="906"/>
      <c r="AY116" s="906"/>
      <c r="AZ116" s="912" t="s">
        <v>230</v>
      </c>
      <c r="BA116" s="913"/>
      <c r="BB116" s="913"/>
      <c r="BC116" s="913"/>
      <c r="BD116" s="913"/>
      <c r="BE116" s="913"/>
      <c r="BF116" s="913"/>
      <c r="BG116" s="913"/>
      <c r="BH116" s="913"/>
      <c r="BI116" s="913"/>
      <c r="BJ116" s="913"/>
      <c r="BK116" s="913"/>
      <c r="BL116" s="913"/>
      <c r="BM116" s="913"/>
      <c r="BN116" s="913"/>
      <c r="BO116" s="913"/>
      <c r="BP116" s="914"/>
      <c r="BQ116" s="840" t="s">
        <v>207</v>
      </c>
      <c r="BR116" s="841"/>
      <c r="BS116" s="841"/>
      <c r="BT116" s="841"/>
      <c r="BU116" s="841"/>
      <c r="BV116" s="841" t="s">
        <v>207</v>
      </c>
      <c r="BW116" s="841"/>
      <c r="BX116" s="841"/>
      <c r="BY116" s="841"/>
      <c r="BZ116" s="841"/>
      <c r="CA116" s="841" t="s">
        <v>207</v>
      </c>
      <c r="CB116" s="841"/>
      <c r="CC116" s="841"/>
      <c r="CD116" s="841"/>
      <c r="CE116" s="841"/>
      <c r="CF116" s="898" t="s">
        <v>207</v>
      </c>
      <c r="CG116" s="899"/>
      <c r="CH116" s="899"/>
      <c r="CI116" s="899"/>
      <c r="CJ116" s="899"/>
      <c r="CK116" s="910"/>
      <c r="CL116" s="752"/>
      <c r="CM116" s="836" t="s">
        <v>13</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207</v>
      </c>
      <c r="DH116" s="761"/>
      <c r="DI116" s="761"/>
      <c r="DJ116" s="761"/>
      <c r="DK116" s="762"/>
      <c r="DL116" s="763" t="s">
        <v>207</v>
      </c>
      <c r="DM116" s="761"/>
      <c r="DN116" s="761"/>
      <c r="DO116" s="761"/>
      <c r="DP116" s="762"/>
      <c r="DQ116" s="763" t="s">
        <v>207</v>
      </c>
      <c r="DR116" s="761"/>
      <c r="DS116" s="761"/>
      <c r="DT116" s="761"/>
      <c r="DU116" s="762"/>
      <c r="DV116" s="837" t="s">
        <v>207</v>
      </c>
      <c r="DW116" s="838"/>
      <c r="DX116" s="838"/>
      <c r="DY116" s="838"/>
      <c r="DZ116" s="839"/>
    </row>
    <row r="117" spans="1:130" s="48" customFormat="1" ht="26.25" customHeight="1" x14ac:dyDescent="0.2">
      <c r="A117" s="767" t="s">
        <v>283</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334</v>
      </c>
      <c r="Z117" s="769"/>
      <c r="AA117" s="915">
        <v>2438251</v>
      </c>
      <c r="AB117" s="916"/>
      <c r="AC117" s="916"/>
      <c r="AD117" s="916"/>
      <c r="AE117" s="917"/>
      <c r="AF117" s="918">
        <v>2439875</v>
      </c>
      <c r="AG117" s="916"/>
      <c r="AH117" s="916"/>
      <c r="AI117" s="916"/>
      <c r="AJ117" s="917"/>
      <c r="AK117" s="918">
        <v>2361234</v>
      </c>
      <c r="AL117" s="916"/>
      <c r="AM117" s="916"/>
      <c r="AN117" s="916"/>
      <c r="AO117" s="917"/>
      <c r="AP117" s="919"/>
      <c r="AQ117" s="920"/>
      <c r="AR117" s="920"/>
      <c r="AS117" s="920"/>
      <c r="AT117" s="921"/>
      <c r="AU117" s="905"/>
      <c r="AV117" s="906"/>
      <c r="AW117" s="906"/>
      <c r="AX117" s="906"/>
      <c r="AY117" s="906"/>
      <c r="AZ117" s="895" t="s">
        <v>491</v>
      </c>
      <c r="BA117" s="896"/>
      <c r="BB117" s="896"/>
      <c r="BC117" s="896"/>
      <c r="BD117" s="896"/>
      <c r="BE117" s="896"/>
      <c r="BF117" s="896"/>
      <c r="BG117" s="896"/>
      <c r="BH117" s="896"/>
      <c r="BI117" s="896"/>
      <c r="BJ117" s="896"/>
      <c r="BK117" s="896"/>
      <c r="BL117" s="896"/>
      <c r="BM117" s="896"/>
      <c r="BN117" s="896"/>
      <c r="BO117" s="896"/>
      <c r="BP117" s="897"/>
      <c r="BQ117" s="840" t="s">
        <v>207</v>
      </c>
      <c r="BR117" s="841"/>
      <c r="BS117" s="841"/>
      <c r="BT117" s="841"/>
      <c r="BU117" s="841"/>
      <c r="BV117" s="841" t="s">
        <v>207</v>
      </c>
      <c r="BW117" s="841"/>
      <c r="BX117" s="841"/>
      <c r="BY117" s="841"/>
      <c r="BZ117" s="841"/>
      <c r="CA117" s="841" t="s">
        <v>207</v>
      </c>
      <c r="CB117" s="841"/>
      <c r="CC117" s="841"/>
      <c r="CD117" s="841"/>
      <c r="CE117" s="841"/>
      <c r="CF117" s="898" t="s">
        <v>207</v>
      </c>
      <c r="CG117" s="899"/>
      <c r="CH117" s="899"/>
      <c r="CI117" s="899"/>
      <c r="CJ117" s="899"/>
      <c r="CK117" s="910"/>
      <c r="CL117" s="752"/>
      <c r="CM117" s="836" t="s">
        <v>349</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207</v>
      </c>
      <c r="DH117" s="761"/>
      <c r="DI117" s="761"/>
      <c r="DJ117" s="761"/>
      <c r="DK117" s="762"/>
      <c r="DL117" s="763" t="s">
        <v>207</v>
      </c>
      <c r="DM117" s="761"/>
      <c r="DN117" s="761"/>
      <c r="DO117" s="761"/>
      <c r="DP117" s="762"/>
      <c r="DQ117" s="763" t="s">
        <v>207</v>
      </c>
      <c r="DR117" s="761"/>
      <c r="DS117" s="761"/>
      <c r="DT117" s="761"/>
      <c r="DU117" s="762"/>
      <c r="DV117" s="837" t="s">
        <v>207</v>
      </c>
      <c r="DW117" s="838"/>
      <c r="DX117" s="838"/>
      <c r="DY117" s="838"/>
      <c r="DZ117" s="839"/>
    </row>
    <row r="118" spans="1:130" s="48" customFormat="1" ht="26.25" customHeight="1" x14ac:dyDescent="0.2">
      <c r="A118" s="767" t="s">
        <v>96</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443</v>
      </c>
      <c r="AB118" s="768"/>
      <c r="AC118" s="768"/>
      <c r="AD118" s="768"/>
      <c r="AE118" s="769"/>
      <c r="AF118" s="770" t="s">
        <v>479</v>
      </c>
      <c r="AG118" s="768"/>
      <c r="AH118" s="768"/>
      <c r="AI118" s="768"/>
      <c r="AJ118" s="769"/>
      <c r="AK118" s="770" t="s">
        <v>399</v>
      </c>
      <c r="AL118" s="768"/>
      <c r="AM118" s="768"/>
      <c r="AN118" s="768"/>
      <c r="AO118" s="769"/>
      <c r="AP118" s="770" t="s">
        <v>480</v>
      </c>
      <c r="AQ118" s="768"/>
      <c r="AR118" s="768"/>
      <c r="AS118" s="768"/>
      <c r="AT118" s="771"/>
      <c r="AU118" s="905"/>
      <c r="AV118" s="906"/>
      <c r="AW118" s="906"/>
      <c r="AX118" s="906"/>
      <c r="AY118" s="906"/>
      <c r="AZ118" s="844" t="s">
        <v>492</v>
      </c>
      <c r="BA118" s="845"/>
      <c r="BB118" s="845"/>
      <c r="BC118" s="845"/>
      <c r="BD118" s="845"/>
      <c r="BE118" s="845"/>
      <c r="BF118" s="845"/>
      <c r="BG118" s="845"/>
      <c r="BH118" s="845"/>
      <c r="BI118" s="845"/>
      <c r="BJ118" s="845"/>
      <c r="BK118" s="845"/>
      <c r="BL118" s="845"/>
      <c r="BM118" s="845"/>
      <c r="BN118" s="845"/>
      <c r="BO118" s="845"/>
      <c r="BP118" s="846"/>
      <c r="BQ118" s="873" t="s">
        <v>207</v>
      </c>
      <c r="BR118" s="874"/>
      <c r="BS118" s="874"/>
      <c r="BT118" s="874"/>
      <c r="BU118" s="874"/>
      <c r="BV118" s="874" t="s">
        <v>207</v>
      </c>
      <c r="BW118" s="874"/>
      <c r="BX118" s="874"/>
      <c r="BY118" s="874"/>
      <c r="BZ118" s="874"/>
      <c r="CA118" s="874" t="s">
        <v>207</v>
      </c>
      <c r="CB118" s="874"/>
      <c r="CC118" s="874"/>
      <c r="CD118" s="874"/>
      <c r="CE118" s="874"/>
      <c r="CF118" s="898" t="s">
        <v>207</v>
      </c>
      <c r="CG118" s="899"/>
      <c r="CH118" s="899"/>
      <c r="CI118" s="899"/>
      <c r="CJ118" s="899"/>
      <c r="CK118" s="910"/>
      <c r="CL118" s="752"/>
      <c r="CM118" s="836" t="s">
        <v>493</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207</v>
      </c>
      <c r="DH118" s="761"/>
      <c r="DI118" s="761"/>
      <c r="DJ118" s="761"/>
      <c r="DK118" s="762"/>
      <c r="DL118" s="763" t="s">
        <v>207</v>
      </c>
      <c r="DM118" s="761"/>
      <c r="DN118" s="761"/>
      <c r="DO118" s="761"/>
      <c r="DP118" s="762"/>
      <c r="DQ118" s="763" t="s">
        <v>207</v>
      </c>
      <c r="DR118" s="761"/>
      <c r="DS118" s="761"/>
      <c r="DT118" s="761"/>
      <c r="DU118" s="762"/>
      <c r="DV118" s="837" t="s">
        <v>207</v>
      </c>
      <c r="DW118" s="838"/>
      <c r="DX118" s="838"/>
      <c r="DY118" s="838"/>
      <c r="DZ118" s="839"/>
    </row>
    <row r="119" spans="1:130" s="48" customFormat="1" ht="26.25" customHeight="1" x14ac:dyDescent="0.2">
      <c r="A119" s="749" t="s">
        <v>396</v>
      </c>
      <c r="B119" s="750"/>
      <c r="C119" s="864" t="s">
        <v>64</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207</v>
      </c>
      <c r="AB119" s="805"/>
      <c r="AC119" s="805"/>
      <c r="AD119" s="805"/>
      <c r="AE119" s="806"/>
      <c r="AF119" s="807" t="s">
        <v>207</v>
      </c>
      <c r="AG119" s="805"/>
      <c r="AH119" s="805"/>
      <c r="AI119" s="805"/>
      <c r="AJ119" s="806"/>
      <c r="AK119" s="807" t="s">
        <v>207</v>
      </c>
      <c r="AL119" s="805"/>
      <c r="AM119" s="805"/>
      <c r="AN119" s="805"/>
      <c r="AO119" s="806"/>
      <c r="AP119" s="900" t="s">
        <v>207</v>
      </c>
      <c r="AQ119" s="901"/>
      <c r="AR119" s="901"/>
      <c r="AS119" s="901"/>
      <c r="AT119" s="902"/>
      <c r="AU119" s="907"/>
      <c r="AV119" s="908"/>
      <c r="AW119" s="908"/>
      <c r="AX119" s="908"/>
      <c r="AY119" s="908"/>
      <c r="AZ119" s="69" t="s">
        <v>283</v>
      </c>
      <c r="BA119" s="69"/>
      <c r="BB119" s="69"/>
      <c r="BC119" s="69"/>
      <c r="BD119" s="69"/>
      <c r="BE119" s="69"/>
      <c r="BF119" s="69"/>
      <c r="BG119" s="69"/>
      <c r="BH119" s="69"/>
      <c r="BI119" s="69"/>
      <c r="BJ119" s="69"/>
      <c r="BK119" s="69"/>
      <c r="BL119" s="69"/>
      <c r="BM119" s="69"/>
      <c r="BN119" s="69"/>
      <c r="BO119" s="877" t="s">
        <v>173</v>
      </c>
      <c r="BP119" s="878"/>
      <c r="BQ119" s="873">
        <v>24026052</v>
      </c>
      <c r="BR119" s="874"/>
      <c r="BS119" s="874"/>
      <c r="BT119" s="874"/>
      <c r="BU119" s="874"/>
      <c r="BV119" s="874">
        <v>24160595</v>
      </c>
      <c r="BW119" s="874"/>
      <c r="BX119" s="874"/>
      <c r="BY119" s="874"/>
      <c r="BZ119" s="874"/>
      <c r="CA119" s="874">
        <v>22544961</v>
      </c>
      <c r="CB119" s="874"/>
      <c r="CC119" s="874"/>
      <c r="CD119" s="874"/>
      <c r="CE119" s="874"/>
      <c r="CF119" s="726"/>
      <c r="CG119" s="727"/>
      <c r="CH119" s="727"/>
      <c r="CI119" s="727"/>
      <c r="CJ119" s="881"/>
      <c r="CK119" s="911"/>
      <c r="CL119" s="754"/>
      <c r="CM119" s="844" t="s">
        <v>494</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207</v>
      </c>
      <c r="DH119" s="785"/>
      <c r="DI119" s="785"/>
      <c r="DJ119" s="785"/>
      <c r="DK119" s="786"/>
      <c r="DL119" s="787" t="s">
        <v>207</v>
      </c>
      <c r="DM119" s="785"/>
      <c r="DN119" s="785"/>
      <c r="DO119" s="785"/>
      <c r="DP119" s="786"/>
      <c r="DQ119" s="787" t="s">
        <v>207</v>
      </c>
      <c r="DR119" s="785"/>
      <c r="DS119" s="785"/>
      <c r="DT119" s="785"/>
      <c r="DU119" s="786"/>
      <c r="DV119" s="861" t="s">
        <v>207</v>
      </c>
      <c r="DW119" s="862"/>
      <c r="DX119" s="862"/>
      <c r="DY119" s="862"/>
      <c r="DZ119" s="863"/>
    </row>
    <row r="120" spans="1:130" s="48" customFormat="1" ht="26.25" customHeight="1" x14ac:dyDescent="0.2">
      <c r="A120" s="751"/>
      <c r="B120" s="752"/>
      <c r="C120" s="836" t="s">
        <v>139</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207</v>
      </c>
      <c r="AB120" s="761"/>
      <c r="AC120" s="761"/>
      <c r="AD120" s="761"/>
      <c r="AE120" s="762"/>
      <c r="AF120" s="763" t="s">
        <v>207</v>
      </c>
      <c r="AG120" s="761"/>
      <c r="AH120" s="761"/>
      <c r="AI120" s="761"/>
      <c r="AJ120" s="762"/>
      <c r="AK120" s="763" t="s">
        <v>207</v>
      </c>
      <c r="AL120" s="761"/>
      <c r="AM120" s="761"/>
      <c r="AN120" s="761"/>
      <c r="AO120" s="762"/>
      <c r="AP120" s="837" t="s">
        <v>207</v>
      </c>
      <c r="AQ120" s="838"/>
      <c r="AR120" s="838"/>
      <c r="AS120" s="838"/>
      <c r="AT120" s="839"/>
      <c r="AU120" s="882" t="s">
        <v>484</v>
      </c>
      <c r="AV120" s="883"/>
      <c r="AW120" s="883"/>
      <c r="AX120" s="883"/>
      <c r="AY120" s="884"/>
      <c r="AZ120" s="864" t="s">
        <v>223</v>
      </c>
      <c r="BA120" s="812"/>
      <c r="BB120" s="812"/>
      <c r="BC120" s="812"/>
      <c r="BD120" s="812"/>
      <c r="BE120" s="812"/>
      <c r="BF120" s="812"/>
      <c r="BG120" s="812"/>
      <c r="BH120" s="812"/>
      <c r="BI120" s="812"/>
      <c r="BJ120" s="812"/>
      <c r="BK120" s="812"/>
      <c r="BL120" s="812"/>
      <c r="BM120" s="812"/>
      <c r="BN120" s="812"/>
      <c r="BO120" s="812"/>
      <c r="BP120" s="813"/>
      <c r="BQ120" s="865">
        <v>2631877</v>
      </c>
      <c r="BR120" s="866"/>
      <c r="BS120" s="866"/>
      <c r="BT120" s="866"/>
      <c r="BU120" s="866"/>
      <c r="BV120" s="866">
        <v>2796852</v>
      </c>
      <c r="BW120" s="866"/>
      <c r="BX120" s="866"/>
      <c r="BY120" s="866"/>
      <c r="BZ120" s="866"/>
      <c r="CA120" s="866">
        <v>3134596</v>
      </c>
      <c r="CB120" s="866"/>
      <c r="CC120" s="866"/>
      <c r="CD120" s="866"/>
      <c r="CE120" s="866"/>
      <c r="CF120" s="890">
        <v>58.7</v>
      </c>
      <c r="CG120" s="891"/>
      <c r="CH120" s="891"/>
      <c r="CI120" s="891"/>
      <c r="CJ120" s="891"/>
      <c r="CK120" s="869" t="s">
        <v>280</v>
      </c>
      <c r="CL120" s="828"/>
      <c r="CM120" s="828"/>
      <c r="CN120" s="828"/>
      <c r="CO120" s="829"/>
      <c r="CP120" s="892" t="s">
        <v>43</v>
      </c>
      <c r="CQ120" s="893"/>
      <c r="CR120" s="893"/>
      <c r="CS120" s="893"/>
      <c r="CT120" s="893"/>
      <c r="CU120" s="893"/>
      <c r="CV120" s="893"/>
      <c r="CW120" s="893"/>
      <c r="CX120" s="893"/>
      <c r="CY120" s="893"/>
      <c r="CZ120" s="893"/>
      <c r="DA120" s="893"/>
      <c r="DB120" s="893"/>
      <c r="DC120" s="893"/>
      <c r="DD120" s="893"/>
      <c r="DE120" s="893"/>
      <c r="DF120" s="894"/>
      <c r="DG120" s="865">
        <v>4716744</v>
      </c>
      <c r="DH120" s="866"/>
      <c r="DI120" s="866"/>
      <c r="DJ120" s="866"/>
      <c r="DK120" s="866"/>
      <c r="DL120" s="866">
        <v>4385526</v>
      </c>
      <c r="DM120" s="866"/>
      <c r="DN120" s="866"/>
      <c r="DO120" s="866"/>
      <c r="DP120" s="866"/>
      <c r="DQ120" s="866">
        <v>4058198</v>
      </c>
      <c r="DR120" s="866"/>
      <c r="DS120" s="866"/>
      <c r="DT120" s="866"/>
      <c r="DU120" s="866"/>
      <c r="DV120" s="867">
        <v>75.900000000000006</v>
      </c>
      <c r="DW120" s="867"/>
      <c r="DX120" s="867"/>
      <c r="DY120" s="867"/>
      <c r="DZ120" s="868"/>
    </row>
    <row r="121" spans="1:130" s="48" customFormat="1" ht="26.25" customHeight="1" x14ac:dyDescent="0.2">
      <c r="A121" s="751"/>
      <c r="B121" s="752"/>
      <c r="C121" s="895" t="s">
        <v>142</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207</v>
      </c>
      <c r="AB121" s="761"/>
      <c r="AC121" s="761"/>
      <c r="AD121" s="761"/>
      <c r="AE121" s="762"/>
      <c r="AF121" s="763" t="s">
        <v>207</v>
      </c>
      <c r="AG121" s="761"/>
      <c r="AH121" s="761"/>
      <c r="AI121" s="761"/>
      <c r="AJ121" s="762"/>
      <c r="AK121" s="763" t="s">
        <v>207</v>
      </c>
      <c r="AL121" s="761"/>
      <c r="AM121" s="761"/>
      <c r="AN121" s="761"/>
      <c r="AO121" s="762"/>
      <c r="AP121" s="837" t="s">
        <v>207</v>
      </c>
      <c r="AQ121" s="838"/>
      <c r="AR121" s="838"/>
      <c r="AS121" s="838"/>
      <c r="AT121" s="839"/>
      <c r="AU121" s="885"/>
      <c r="AV121" s="886"/>
      <c r="AW121" s="886"/>
      <c r="AX121" s="886"/>
      <c r="AY121" s="887"/>
      <c r="AZ121" s="836" t="s">
        <v>495</v>
      </c>
      <c r="BA121" s="772"/>
      <c r="BB121" s="772"/>
      <c r="BC121" s="772"/>
      <c r="BD121" s="772"/>
      <c r="BE121" s="772"/>
      <c r="BF121" s="772"/>
      <c r="BG121" s="772"/>
      <c r="BH121" s="772"/>
      <c r="BI121" s="772"/>
      <c r="BJ121" s="772"/>
      <c r="BK121" s="772"/>
      <c r="BL121" s="772"/>
      <c r="BM121" s="772"/>
      <c r="BN121" s="772"/>
      <c r="BO121" s="772"/>
      <c r="BP121" s="773"/>
      <c r="BQ121" s="840">
        <v>87700</v>
      </c>
      <c r="BR121" s="841"/>
      <c r="BS121" s="841"/>
      <c r="BT121" s="841"/>
      <c r="BU121" s="841"/>
      <c r="BV121" s="841">
        <v>75309</v>
      </c>
      <c r="BW121" s="841"/>
      <c r="BX121" s="841"/>
      <c r="BY121" s="841"/>
      <c r="BZ121" s="841"/>
      <c r="CA121" s="841">
        <v>62057</v>
      </c>
      <c r="CB121" s="841"/>
      <c r="CC121" s="841"/>
      <c r="CD121" s="841"/>
      <c r="CE121" s="841"/>
      <c r="CF121" s="898">
        <v>1.2</v>
      </c>
      <c r="CG121" s="899"/>
      <c r="CH121" s="899"/>
      <c r="CI121" s="899"/>
      <c r="CJ121" s="899"/>
      <c r="CK121" s="870"/>
      <c r="CL121" s="831"/>
      <c r="CM121" s="831"/>
      <c r="CN121" s="831"/>
      <c r="CO121" s="832"/>
      <c r="CP121" s="858" t="s">
        <v>472</v>
      </c>
      <c r="CQ121" s="859"/>
      <c r="CR121" s="859"/>
      <c r="CS121" s="859"/>
      <c r="CT121" s="859"/>
      <c r="CU121" s="859"/>
      <c r="CV121" s="859"/>
      <c r="CW121" s="859"/>
      <c r="CX121" s="859"/>
      <c r="CY121" s="859"/>
      <c r="CZ121" s="859"/>
      <c r="DA121" s="859"/>
      <c r="DB121" s="859"/>
      <c r="DC121" s="859"/>
      <c r="DD121" s="859"/>
      <c r="DE121" s="859"/>
      <c r="DF121" s="860"/>
      <c r="DG121" s="840">
        <v>3247314</v>
      </c>
      <c r="DH121" s="841"/>
      <c r="DI121" s="841"/>
      <c r="DJ121" s="841"/>
      <c r="DK121" s="841"/>
      <c r="DL121" s="841">
        <v>2477274</v>
      </c>
      <c r="DM121" s="841"/>
      <c r="DN121" s="841"/>
      <c r="DO121" s="841"/>
      <c r="DP121" s="841"/>
      <c r="DQ121" s="841">
        <v>1718741</v>
      </c>
      <c r="DR121" s="841"/>
      <c r="DS121" s="841"/>
      <c r="DT121" s="841"/>
      <c r="DU121" s="841"/>
      <c r="DV121" s="842">
        <v>32.200000000000003</v>
      </c>
      <c r="DW121" s="842"/>
      <c r="DX121" s="842"/>
      <c r="DY121" s="842"/>
      <c r="DZ121" s="843"/>
    </row>
    <row r="122" spans="1:130" s="48" customFormat="1" ht="26.25" customHeight="1" x14ac:dyDescent="0.2">
      <c r="A122" s="751"/>
      <c r="B122" s="752"/>
      <c r="C122" s="836" t="s">
        <v>489</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207</v>
      </c>
      <c r="AB122" s="761"/>
      <c r="AC122" s="761"/>
      <c r="AD122" s="761"/>
      <c r="AE122" s="762"/>
      <c r="AF122" s="763" t="s">
        <v>207</v>
      </c>
      <c r="AG122" s="761"/>
      <c r="AH122" s="761"/>
      <c r="AI122" s="761"/>
      <c r="AJ122" s="762"/>
      <c r="AK122" s="763" t="s">
        <v>207</v>
      </c>
      <c r="AL122" s="761"/>
      <c r="AM122" s="761"/>
      <c r="AN122" s="761"/>
      <c r="AO122" s="762"/>
      <c r="AP122" s="837" t="s">
        <v>207</v>
      </c>
      <c r="AQ122" s="838"/>
      <c r="AR122" s="838"/>
      <c r="AS122" s="838"/>
      <c r="AT122" s="839"/>
      <c r="AU122" s="885"/>
      <c r="AV122" s="886"/>
      <c r="AW122" s="886"/>
      <c r="AX122" s="886"/>
      <c r="AY122" s="887"/>
      <c r="AZ122" s="844" t="s">
        <v>497</v>
      </c>
      <c r="BA122" s="845"/>
      <c r="BB122" s="845"/>
      <c r="BC122" s="845"/>
      <c r="BD122" s="845"/>
      <c r="BE122" s="845"/>
      <c r="BF122" s="845"/>
      <c r="BG122" s="845"/>
      <c r="BH122" s="845"/>
      <c r="BI122" s="845"/>
      <c r="BJ122" s="845"/>
      <c r="BK122" s="845"/>
      <c r="BL122" s="845"/>
      <c r="BM122" s="845"/>
      <c r="BN122" s="845"/>
      <c r="BO122" s="845"/>
      <c r="BP122" s="846"/>
      <c r="BQ122" s="873">
        <v>15418757</v>
      </c>
      <c r="BR122" s="874"/>
      <c r="BS122" s="874"/>
      <c r="BT122" s="874"/>
      <c r="BU122" s="874"/>
      <c r="BV122" s="874">
        <v>15749373</v>
      </c>
      <c r="BW122" s="874"/>
      <c r="BX122" s="874"/>
      <c r="BY122" s="874"/>
      <c r="BZ122" s="874"/>
      <c r="CA122" s="874">
        <v>15270095</v>
      </c>
      <c r="CB122" s="874"/>
      <c r="CC122" s="874"/>
      <c r="CD122" s="874"/>
      <c r="CE122" s="874"/>
      <c r="CF122" s="875">
        <v>285.7</v>
      </c>
      <c r="CG122" s="876"/>
      <c r="CH122" s="876"/>
      <c r="CI122" s="876"/>
      <c r="CJ122" s="876"/>
      <c r="CK122" s="870"/>
      <c r="CL122" s="831"/>
      <c r="CM122" s="831"/>
      <c r="CN122" s="831"/>
      <c r="CO122" s="832"/>
      <c r="CP122" s="858" t="s">
        <v>340</v>
      </c>
      <c r="CQ122" s="859"/>
      <c r="CR122" s="859"/>
      <c r="CS122" s="859"/>
      <c r="CT122" s="859"/>
      <c r="CU122" s="859"/>
      <c r="CV122" s="859"/>
      <c r="CW122" s="859"/>
      <c r="CX122" s="859"/>
      <c r="CY122" s="859"/>
      <c r="CZ122" s="859"/>
      <c r="DA122" s="859"/>
      <c r="DB122" s="859"/>
      <c r="DC122" s="859"/>
      <c r="DD122" s="859"/>
      <c r="DE122" s="859"/>
      <c r="DF122" s="860"/>
      <c r="DG122" s="840">
        <v>299594</v>
      </c>
      <c r="DH122" s="841"/>
      <c r="DI122" s="841"/>
      <c r="DJ122" s="841"/>
      <c r="DK122" s="841"/>
      <c r="DL122" s="841">
        <v>278106</v>
      </c>
      <c r="DM122" s="841"/>
      <c r="DN122" s="841"/>
      <c r="DO122" s="841"/>
      <c r="DP122" s="841"/>
      <c r="DQ122" s="841">
        <v>253877</v>
      </c>
      <c r="DR122" s="841"/>
      <c r="DS122" s="841"/>
      <c r="DT122" s="841"/>
      <c r="DU122" s="841"/>
      <c r="DV122" s="842">
        <v>4.8</v>
      </c>
      <c r="DW122" s="842"/>
      <c r="DX122" s="842"/>
      <c r="DY122" s="842"/>
      <c r="DZ122" s="843"/>
    </row>
    <row r="123" spans="1:130" s="48" customFormat="1" ht="26.25" customHeight="1" x14ac:dyDescent="0.2">
      <c r="A123" s="751"/>
      <c r="B123" s="752"/>
      <c r="C123" s="836" t="s">
        <v>13</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207</v>
      </c>
      <c r="AB123" s="761"/>
      <c r="AC123" s="761"/>
      <c r="AD123" s="761"/>
      <c r="AE123" s="762"/>
      <c r="AF123" s="763" t="s">
        <v>207</v>
      </c>
      <c r="AG123" s="761"/>
      <c r="AH123" s="761"/>
      <c r="AI123" s="761"/>
      <c r="AJ123" s="762"/>
      <c r="AK123" s="763" t="s">
        <v>207</v>
      </c>
      <c r="AL123" s="761"/>
      <c r="AM123" s="761"/>
      <c r="AN123" s="761"/>
      <c r="AO123" s="762"/>
      <c r="AP123" s="837" t="s">
        <v>207</v>
      </c>
      <c r="AQ123" s="838"/>
      <c r="AR123" s="838"/>
      <c r="AS123" s="838"/>
      <c r="AT123" s="839"/>
      <c r="AU123" s="888"/>
      <c r="AV123" s="889"/>
      <c r="AW123" s="889"/>
      <c r="AX123" s="889"/>
      <c r="AY123" s="889"/>
      <c r="AZ123" s="69" t="s">
        <v>283</v>
      </c>
      <c r="BA123" s="69"/>
      <c r="BB123" s="69"/>
      <c r="BC123" s="69"/>
      <c r="BD123" s="69"/>
      <c r="BE123" s="69"/>
      <c r="BF123" s="69"/>
      <c r="BG123" s="69"/>
      <c r="BH123" s="69"/>
      <c r="BI123" s="69"/>
      <c r="BJ123" s="69"/>
      <c r="BK123" s="69"/>
      <c r="BL123" s="69"/>
      <c r="BM123" s="69"/>
      <c r="BN123" s="69"/>
      <c r="BO123" s="877" t="s">
        <v>498</v>
      </c>
      <c r="BP123" s="878"/>
      <c r="BQ123" s="879">
        <v>18138334</v>
      </c>
      <c r="BR123" s="880"/>
      <c r="BS123" s="880"/>
      <c r="BT123" s="880"/>
      <c r="BU123" s="880"/>
      <c r="BV123" s="880">
        <v>18621534</v>
      </c>
      <c r="BW123" s="880"/>
      <c r="BX123" s="880"/>
      <c r="BY123" s="880"/>
      <c r="BZ123" s="880"/>
      <c r="CA123" s="880">
        <v>18466748</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349</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207</v>
      </c>
      <c r="AB124" s="761"/>
      <c r="AC124" s="761"/>
      <c r="AD124" s="761"/>
      <c r="AE124" s="762"/>
      <c r="AF124" s="763" t="s">
        <v>207</v>
      </c>
      <c r="AG124" s="761"/>
      <c r="AH124" s="761"/>
      <c r="AI124" s="761"/>
      <c r="AJ124" s="762"/>
      <c r="AK124" s="763" t="s">
        <v>207</v>
      </c>
      <c r="AL124" s="761"/>
      <c r="AM124" s="761"/>
      <c r="AN124" s="761"/>
      <c r="AO124" s="762"/>
      <c r="AP124" s="837" t="s">
        <v>207</v>
      </c>
      <c r="AQ124" s="838"/>
      <c r="AR124" s="838"/>
      <c r="AS124" s="838"/>
      <c r="AT124" s="839"/>
      <c r="AU124" s="852" t="s">
        <v>499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109.7</v>
      </c>
      <c r="BR124" s="856"/>
      <c r="BS124" s="856"/>
      <c r="BT124" s="856"/>
      <c r="BU124" s="856"/>
      <c r="BV124" s="856">
        <v>98.8</v>
      </c>
      <c r="BW124" s="856"/>
      <c r="BX124" s="856"/>
      <c r="BY124" s="856"/>
      <c r="BZ124" s="856"/>
      <c r="CA124" s="856">
        <v>76.3</v>
      </c>
      <c r="CB124" s="856"/>
      <c r="CC124" s="856"/>
      <c r="CD124" s="856"/>
      <c r="CE124" s="856"/>
      <c r="CF124" s="734"/>
      <c r="CG124" s="735"/>
      <c r="CH124" s="735"/>
      <c r="CI124" s="735"/>
      <c r="CJ124" s="857"/>
      <c r="CK124" s="871"/>
      <c r="CL124" s="871"/>
      <c r="CM124" s="871"/>
      <c r="CN124" s="871"/>
      <c r="CO124" s="872"/>
      <c r="CP124" s="858" t="s">
        <v>500</v>
      </c>
      <c r="CQ124" s="859"/>
      <c r="CR124" s="859"/>
      <c r="CS124" s="859"/>
      <c r="CT124" s="859"/>
      <c r="CU124" s="859"/>
      <c r="CV124" s="859"/>
      <c r="CW124" s="859"/>
      <c r="CX124" s="859"/>
      <c r="CY124" s="859"/>
      <c r="CZ124" s="859"/>
      <c r="DA124" s="859"/>
      <c r="DB124" s="859"/>
      <c r="DC124" s="859"/>
      <c r="DD124" s="859"/>
      <c r="DE124" s="859"/>
      <c r="DF124" s="860"/>
      <c r="DG124" s="784" t="s">
        <v>207</v>
      </c>
      <c r="DH124" s="785"/>
      <c r="DI124" s="785"/>
      <c r="DJ124" s="785"/>
      <c r="DK124" s="786"/>
      <c r="DL124" s="787" t="s">
        <v>207</v>
      </c>
      <c r="DM124" s="785"/>
      <c r="DN124" s="785"/>
      <c r="DO124" s="785"/>
      <c r="DP124" s="786"/>
      <c r="DQ124" s="787" t="s">
        <v>207</v>
      </c>
      <c r="DR124" s="785"/>
      <c r="DS124" s="785"/>
      <c r="DT124" s="785"/>
      <c r="DU124" s="786"/>
      <c r="DV124" s="861" t="s">
        <v>207</v>
      </c>
      <c r="DW124" s="862"/>
      <c r="DX124" s="862"/>
      <c r="DY124" s="862"/>
      <c r="DZ124" s="863"/>
    </row>
    <row r="125" spans="1:130" s="48" customFormat="1" ht="26.25" customHeight="1" x14ac:dyDescent="0.2">
      <c r="A125" s="751"/>
      <c r="B125" s="752"/>
      <c r="C125" s="836" t="s">
        <v>493</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207</v>
      </c>
      <c r="AB125" s="761"/>
      <c r="AC125" s="761"/>
      <c r="AD125" s="761"/>
      <c r="AE125" s="762"/>
      <c r="AF125" s="763" t="s">
        <v>207</v>
      </c>
      <c r="AG125" s="761"/>
      <c r="AH125" s="761"/>
      <c r="AI125" s="761"/>
      <c r="AJ125" s="762"/>
      <c r="AK125" s="763" t="s">
        <v>207</v>
      </c>
      <c r="AL125" s="761"/>
      <c r="AM125" s="761"/>
      <c r="AN125" s="761"/>
      <c r="AO125" s="762"/>
      <c r="AP125" s="837" t="s">
        <v>207</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501</v>
      </c>
      <c r="CL125" s="828"/>
      <c r="CM125" s="828"/>
      <c r="CN125" s="828"/>
      <c r="CO125" s="829"/>
      <c r="CP125" s="864" t="s">
        <v>146</v>
      </c>
      <c r="CQ125" s="812"/>
      <c r="CR125" s="812"/>
      <c r="CS125" s="812"/>
      <c r="CT125" s="812"/>
      <c r="CU125" s="812"/>
      <c r="CV125" s="812"/>
      <c r="CW125" s="812"/>
      <c r="CX125" s="812"/>
      <c r="CY125" s="812"/>
      <c r="CZ125" s="812"/>
      <c r="DA125" s="812"/>
      <c r="DB125" s="812"/>
      <c r="DC125" s="812"/>
      <c r="DD125" s="812"/>
      <c r="DE125" s="812"/>
      <c r="DF125" s="813"/>
      <c r="DG125" s="865" t="s">
        <v>207</v>
      </c>
      <c r="DH125" s="866"/>
      <c r="DI125" s="866"/>
      <c r="DJ125" s="866"/>
      <c r="DK125" s="866"/>
      <c r="DL125" s="866" t="s">
        <v>207</v>
      </c>
      <c r="DM125" s="866"/>
      <c r="DN125" s="866"/>
      <c r="DO125" s="866"/>
      <c r="DP125" s="866"/>
      <c r="DQ125" s="866" t="s">
        <v>207</v>
      </c>
      <c r="DR125" s="866"/>
      <c r="DS125" s="866"/>
      <c r="DT125" s="866"/>
      <c r="DU125" s="866"/>
      <c r="DV125" s="867" t="s">
        <v>207</v>
      </c>
      <c r="DW125" s="867"/>
      <c r="DX125" s="867"/>
      <c r="DY125" s="867"/>
      <c r="DZ125" s="868"/>
    </row>
    <row r="126" spans="1:130" s="48" customFormat="1" ht="26.25" customHeight="1" x14ac:dyDescent="0.2">
      <c r="A126" s="751"/>
      <c r="B126" s="752"/>
      <c r="C126" s="836" t="s">
        <v>494</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207</v>
      </c>
      <c r="AB126" s="761"/>
      <c r="AC126" s="761"/>
      <c r="AD126" s="761"/>
      <c r="AE126" s="762"/>
      <c r="AF126" s="763" t="s">
        <v>207</v>
      </c>
      <c r="AG126" s="761"/>
      <c r="AH126" s="761"/>
      <c r="AI126" s="761"/>
      <c r="AJ126" s="762"/>
      <c r="AK126" s="763" t="s">
        <v>207</v>
      </c>
      <c r="AL126" s="761"/>
      <c r="AM126" s="761"/>
      <c r="AN126" s="761"/>
      <c r="AO126" s="762"/>
      <c r="AP126" s="837" t="s">
        <v>207</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431</v>
      </c>
      <c r="CQ126" s="772"/>
      <c r="CR126" s="772"/>
      <c r="CS126" s="772"/>
      <c r="CT126" s="772"/>
      <c r="CU126" s="772"/>
      <c r="CV126" s="772"/>
      <c r="CW126" s="772"/>
      <c r="CX126" s="772"/>
      <c r="CY126" s="772"/>
      <c r="CZ126" s="772"/>
      <c r="DA126" s="772"/>
      <c r="DB126" s="772"/>
      <c r="DC126" s="772"/>
      <c r="DD126" s="772"/>
      <c r="DE126" s="772"/>
      <c r="DF126" s="773"/>
      <c r="DG126" s="840" t="s">
        <v>207</v>
      </c>
      <c r="DH126" s="841"/>
      <c r="DI126" s="841"/>
      <c r="DJ126" s="841"/>
      <c r="DK126" s="841"/>
      <c r="DL126" s="841" t="s">
        <v>207</v>
      </c>
      <c r="DM126" s="841"/>
      <c r="DN126" s="841"/>
      <c r="DO126" s="841"/>
      <c r="DP126" s="841"/>
      <c r="DQ126" s="841" t="s">
        <v>207</v>
      </c>
      <c r="DR126" s="841"/>
      <c r="DS126" s="841"/>
      <c r="DT126" s="841"/>
      <c r="DU126" s="841"/>
      <c r="DV126" s="842" t="s">
        <v>207</v>
      </c>
      <c r="DW126" s="842"/>
      <c r="DX126" s="842"/>
      <c r="DY126" s="842"/>
      <c r="DZ126" s="843"/>
    </row>
    <row r="127" spans="1:130" s="48" customFormat="1" ht="26.25" customHeight="1" x14ac:dyDescent="0.2">
      <c r="A127" s="753"/>
      <c r="B127" s="754"/>
      <c r="C127" s="844" t="s">
        <v>83</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t="s">
        <v>207</v>
      </c>
      <c r="AB127" s="761"/>
      <c r="AC127" s="761"/>
      <c r="AD127" s="761"/>
      <c r="AE127" s="762"/>
      <c r="AF127" s="763" t="s">
        <v>207</v>
      </c>
      <c r="AG127" s="761"/>
      <c r="AH127" s="761"/>
      <c r="AI127" s="761"/>
      <c r="AJ127" s="762"/>
      <c r="AK127" s="763" t="s">
        <v>207</v>
      </c>
      <c r="AL127" s="761"/>
      <c r="AM127" s="761"/>
      <c r="AN127" s="761"/>
      <c r="AO127" s="762"/>
      <c r="AP127" s="837" t="s">
        <v>207</v>
      </c>
      <c r="AQ127" s="838"/>
      <c r="AR127" s="838"/>
      <c r="AS127" s="838"/>
      <c r="AT127" s="839"/>
      <c r="AU127" s="56"/>
      <c r="AV127" s="56"/>
      <c r="AW127" s="56"/>
      <c r="AX127" s="847" t="s">
        <v>504</v>
      </c>
      <c r="AY127" s="848"/>
      <c r="AZ127" s="848"/>
      <c r="BA127" s="848"/>
      <c r="BB127" s="848"/>
      <c r="BC127" s="848"/>
      <c r="BD127" s="848"/>
      <c r="BE127" s="849"/>
      <c r="BF127" s="850" t="s">
        <v>121</v>
      </c>
      <c r="BG127" s="848"/>
      <c r="BH127" s="848"/>
      <c r="BI127" s="848"/>
      <c r="BJ127" s="848"/>
      <c r="BK127" s="848"/>
      <c r="BL127" s="849"/>
      <c r="BM127" s="850" t="s">
        <v>432</v>
      </c>
      <c r="BN127" s="848"/>
      <c r="BO127" s="848"/>
      <c r="BP127" s="848"/>
      <c r="BQ127" s="848"/>
      <c r="BR127" s="848"/>
      <c r="BS127" s="849"/>
      <c r="BT127" s="850" t="s">
        <v>419</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428</v>
      </c>
      <c r="CQ127" s="772"/>
      <c r="CR127" s="772"/>
      <c r="CS127" s="772"/>
      <c r="CT127" s="772"/>
      <c r="CU127" s="772"/>
      <c r="CV127" s="772"/>
      <c r="CW127" s="772"/>
      <c r="CX127" s="772"/>
      <c r="CY127" s="772"/>
      <c r="CZ127" s="772"/>
      <c r="DA127" s="772"/>
      <c r="DB127" s="772"/>
      <c r="DC127" s="772"/>
      <c r="DD127" s="772"/>
      <c r="DE127" s="772"/>
      <c r="DF127" s="773"/>
      <c r="DG127" s="840" t="s">
        <v>207</v>
      </c>
      <c r="DH127" s="841"/>
      <c r="DI127" s="841"/>
      <c r="DJ127" s="841"/>
      <c r="DK127" s="841"/>
      <c r="DL127" s="841" t="s">
        <v>207</v>
      </c>
      <c r="DM127" s="841"/>
      <c r="DN127" s="841"/>
      <c r="DO127" s="841"/>
      <c r="DP127" s="841"/>
      <c r="DQ127" s="841" t="s">
        <v>207</v>
      </c>
      <c r="DR127" s="841"/>
      <c r="DS127" s="841"/>
      <c r="DT127" s="841"/>
      <c r="DU127" s="841"/>
      <c r="DV127" s="842" t="s">
        <v>207</v>
      </c>
      <c r="DW127" s="842"/>
      <c r="DX127" s="842"/>
      <c r="DY127" s="842"/>
      <c r="DZ127" s="843"/>
    </row>
    <row r="128" spans="1:130" s="48" customFormat="1" ht="26.25" customHeight="1" x14ac:dyDescent="0.2">
      <c r="A128" s="800" t="s">
        <v>505</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37111</v>
      </c>
      <c r="AB128" s="805"/>
      <c r="AC128" s="805"/>
      <c r="AD128" s="805"/>
      <c r="AE128" s="806"/>
      <c r="AF128" s="807">
        <v>26123</v>
      </c>
      <c r="AG128" s="805"/>
      <c r="AH128" s="805"/>
      <c r="AI128" s="805"/>
      <c r="AJ128" s="806"/>
      <c r="AK128" s="807">
        <v>22058</v>
      </c>
      <c r="AL128" s="805"/>
      <c r="AM128" s="805"/>
      <c r="AN128" s="805"/>
      <c r="AO128" s="806"/>
      <c r="AP128" s="808"/>
      <c r="AQ128" s="809"/>
      <c r="AR128" s="809"/>
      <c r="AS128" s="809"/>
      <c r="AT128" s="810"/>
      <c r="AU128" s="56"/>
      <c r="AV128" s="56"/>
      <c r="AW128" s="56"/>
      <c r="AX128" s="811" t="s">
        <v>319</v>
      </c>
      <c r="AY128" s="812"/>
      <c r="AZ128" s="812"/>
      <c r="BA128" s="812"/>
      <c r="BB128" s="812"/>
      <c r="BC128" s="812"/>
      <c r="BD128" s="812"/>
      <c r="BE128" s="813"/>
      <c r="BF128" s="814" t="s">
        <v>207</v>
      </c>
      <c r="BG128" s="815"/>
      <c r="BH128" s="815"/>
      <c r="BI128" s="815"/>
      <c r="BJ128" s="815"/>
      <c r="BK128" s="815"/>
      <c r="BL128" s="816"/>
      <c r="BM128" s="814">
        <v>14.1</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411</v>
      </c>
      <c r="CQ128" s="792"/>
      <c r="CR128" s="792"/>
      <c r="CS128" s="792"/>
      <c r="CT128" s="792"/>
      <c r="CU128" s="792"/>
      <c r="CV128" s="792"/>
      <c r="CW128" s="792"/>
      <c r="CX128" s="792"/>
      <c r="CY128" s="792"/>
      <c r="CZ128" s="792"/>
      <c r="DA128" s="792"/>
      <c r="DB128" s="792"/>
      <c r="DC128" s="792"/>
      <c r="DD128" s="792"/>
      <c r="DE128" s="792"/>
      <c r="DF128" s="793"/>
      <c r="DG128" s="819" t="s">
        <v>207</v>
      </c>
      <c r="DH128" s="820"/>
      <c r="DI128" s="820"/>
      <c r="DJ128" s="820"/>
      <c r="DK128" s="820"/>
      <c r="DL128" s="820" t="s">
        <v>207</v>
      </c>
      <c r="DM128" s="820"/>
      <c r="DN128" s="820"/>
      <c r="DO128" s="820"/>
      <c r="DP128" s="820"/>
      <c r="DQ128" s="820" t="s">
        <v>207</v>
      </c>
      <c r="DR128" s="820"/>
      <c r="DS128" s="820"/>
      <c r="DT128" s="820"/>
      <c r="DU128" s="820"/>
      <c r="DV128" s="821" t="s">
        <v>207</v>
      </c>
      <c r="DW128" s="821"/>
      <c r="DX128" s="821"/>
      <c r="DY128" s="821"/>
      <c r="DZ128" s="822"/>
    </row>
    <row r="129" spans="1:131" s="48" customFormat="1" ht="26.25" customHeight="1" x14ac:dyDescent="0.2">
      <c r="A129" s="755" t="s">
        <v>177</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244</v>
      </c>
      <c r="X129" s="758"/>
      <c r="Y129" s="758"/>
      <c r="Z129" s="759"/>
      <c r="AA129" s="760">
        <v>6887248</v>
      </c>
      <c r="AB129" s="761"/>
      <c r="AC129" s="761"/>
      <c r="AD129" s="761"/>
      <c r="AE129" s="762"/>
      <c r="AF129" s="763">
        <v>7103325</v>
      </c>
      <c r="AG129" s="761"/>
      <c r="AH129" s="761"/>
      <c r="AI129" s="761"/>
      <c r="AJ129" s="762"/>
      <c r="AK129" s="763">
        <v>6841550</v>
      </c>
      <c r="AL129" s="761"/>
      <c r="AM129" s="761"/>
      <c r="AN129" s="761"/>
      <c r="AO129" s="762"/>
      <c r="AP129" s="764"/>
      <c r="AQ129" s="765"/>
      <c r="AR129" s="765"/>
      <c r="AS129" s="765"/>
      <c r="AT129" s="766"/>
      <c r="AU129" s="67"/>
      <c r="AV129" s="67"/>
      <c r="AW129" s="67"/>
      <c r="AX129" s="774" t="s">
        <v>117</v>
      </c>
      <c r="AY129" s="772"/>
      <c r="AZ129" s="772"/>
      <c r="BA129" s="772"/>
      <c r="BB129" s="772"/>
      <c r="BC129" s="772"/>
      <c r="BD129" s="772"/>
      <c r="BE129" s="773"/>
      <c r="BF129" s="823" t="s">
        <v>207</v>
      </c>
      <c r="BG129" s="824"/>
      <c r="BH129" s="824"/>
      <c r="BI129" s="824"/>
      <c r="BJ129" s="824"/>
      <c r="BK129" s="824"/>
      <c r="BL129" s="825"/>
      <c r="BM129" s="823">
        <v>19.100000000000001</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506</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507</v>
      </c>
      <c r="X130" s="758"/>
      <c r="Y130" s="758"/>
      <c r="Z130" s="759"/>
      <c r="AA130" s="760">
        <v>1520355</v>
      </c>
      <c r="AB130" s="761"/>
      <c r="AC130" s="761"/>
      <c r="AD130" s="761"/>
      <c r="AE130" s="762"/>
      <c r="AF130" s="763">
        <v>1500319</v>
      </c>
      <c r="AG130" s="761"/>
      <c r="AH130" s="761"/>
      <c r="AI130" s="761"/>
      <c r="AJ130" s="762"/>
      <c r="AK130" s="763">
        <v>1497350</v>
      </c>
      <c r="AL130" s="761"/>
      <c r="AM130" s="761"/>
      <c r="AN130" s="761"/>
      <c r="AO130" s="762"/>
      <c r="AP130" s="764"/>
      <c r="AQ130" s="765"/>
      <c r="AR130" s="765"/>
      <c r="AS130" s="765"/>
      <c r="AT130" s="766"/>
      <c r="AU130" s="67"/>
      <c r="AV130" s="67"/>
      <c r="AW130" s="67"/>
      <c r="AX130" s="774" t="s">
        <v>445</v>
      </c>
      <c r="AY130" s="772"/>
      <c r="AZ130" s="772"/>
      <c r="BA130" s="772"/>
      <c r="BB130" s="772"/>
      <c r="BC130" s="772"/>
      <c r="BD130" s="772"/>
      <c r="BE130" s="773"/>
      <c r="BF130" s="775">
        <v>16.100000000000001</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180</v>
      </c>
      <c r="X131" s="782"/>
      <c r="Y131" s="782"/>
      <c r="Z131" s="783"/>
      <c r="AA131" s="784">
        <v>5366893</v>
      </c>
      <c r="AB131" s="785"/>
      <c r="AC131" s="785"/>
      <c r="AD131" s="785"/>
      <c r="AE131" s="786"/>
      <c r="AF131" s="787">
        <v>5603006</v>
      </c>
      <c r="AG131" s="785"/>
      <c r="AH131" s="785"/>
      <c r="AI131" s="785"/>
      <c r="AJ131" s="786"/>
      <c r="AK131" s="787">
        <v>5344200</v>
      </c>
      <c r="AL131" s="785"/>
      <c r="AM131" s="785"/>
      <c r="AN131" s="785"/>
      <c r="AO131" s="786"/>
      <c r="AP131" s="788"/>
      <c r="AQ131" s="789"/>
      <c r="AR131" s="789"/>
      <c r="AS131" s="789"/>
      <c r="AT131" s="790"/>
      <c r="AU131" s="67"/>
      <c r="AV131" s="67"/>
      <c r="AW131" s="67"/>
      <c r="AX131" s="791" t="s">
        <v>66</v>
      </c>
      <c r="AY131" s="792"/>
      <c r="AZ131" s="792"/>
      <c r="BA131" s="792"/>
      <c r="BB131" s="792"/>
      <c r="BC131" s="792"/>
      <c r="BD131" s="792"/>
      <c r="BE131" s="793"/>
      <c r="BF131" s="794">
        <v>76.3</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119</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508</v>
      </c>
      <c r="W132" s="720"/>
      <c r="X132" s="720"/>
      <c r="Y132" s="720"/>
      <c r="Z132" s="721"/>
      <c r="AA132" s="722">
        <v>16.411450720000001</v>
      </c>
      <c r="AB132" s="723"/>
      <c r="AC132" s="723"/>
      <c r="AD132" s="723"/>
      <c r="AE132" s="724"/>
      <c r="AF132" s="725">
        <v>16.302552590000001</v>
      </c>
      <c r="AG132" s="723"/>
      <c r="AH132" s="723"/>
      <c r="AI132" s="723"/>
      <c r="AJ132" s="724"/>
      <c r="AK132" s="725">
        <v>15.752142510000001</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58</v>
      </c>
      <c r="W133" s="729"/>
      <c r="X133" s="729"/>
      <c r="Y133" s="729"/>
      <c r="Z133" s="730"/>
      <c r="AA133" s="731">
        <v>17.7</v>
      </c>
      <c r="AB133" s="732"/>
      <c r="AC133" s="732"/>
      <c r="AD133" s="732"/>
      <c r="AE133" s="733"/>
      <c r="AF133" s="731">
        <v>16.8</v>
      </c>
      <c r="AG133" s="732"/>
      <c r="AH133" s="732"/>
      <c r="AI133" s="732"/>
      <c r="AJ133" s="733"/>
      <c r="AK133" s="731">
        <v>16.100000000000001</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kaYg4VmGnP3TiijqEKtG9txr9kvSGpsJT/ve5CguRQxOHFrYSWXMgMf0LGggG71PsRWQk1ie42SBWj+KT1qQA==" saltValue="wSINZDTlt5MykGzXJR7/O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C7ED-BFC1-45EE-A666-D596EC751E9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556</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MkgI+2ve48xkobjEgmJ4wf0vkfxeNLDur6PXP5TCIpSM/5UjcYq9RQirWprMhvjGClqhMib5XbSzhZsl4DZgaA==" saltValue="TuXviUcMEsHxRFHOh3gcJ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y6Lp9+2wInE2447xxXFawZ63bBpDkHR3c6gvqFX+I6fOJlN9zZg9DSXMjmKaI6JdhyDG/XlF/7L7l5EuhyOVA==" saltValue="Wdx/pcNQDfjCKBjmBCoyZ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342</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87</v>
      </c>
      <c r="AP7" s="127"/>
      <c r="AQ7" s="138" t="s">
        <v>510</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511</v>
      </c>
      <c r="AQ8" s="139" t="s">
        <v>512</v>
      </c>
      <c r="AR8" s="153" t="s">
        <v>513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8" t="s">
        <v>514</v>
      </c>
      <c r="AL9" s="1049"/>
      <c r="AM9" s="1049"/>
      <c r="AN9" s="1050"/>
      <c r="AO9" s="117">
        <v>2000929</v>
      </c>
      <c r="AP9" s="117">
        <v>153858</v>
      </c>
      <c r="AQ9" s="140">
        <v>104296</v>
      </c>
      <c r="AR9" s="154">
        <v>47.5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8" t="s">
        <v>214</v>
      </c>
      <c r="AL10" s="1049"/>
      <c r="AM10" s="1049"/>
      <c r="AN10" s="1050"/>
      <c r="AO10" s="118">
        <v>248331</v>
      </c>
      <c r="AP10" s="118">
        <v>19095</v>
      </c>
      <c r="AQ10" s="141">
        <v>16614</v>
      </c>
      <c r="AR10" s="155">
        <v>14.9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8" t="s">
        <v>409</v>
      </c>
      <c r="AL11" s="1049"/>
      <c r="AM11" s="1049"/>
      <c r="AN11" s="1050"/>
      <c r="AO11" s="118" t="s">
        <v>207</v>
      </c>
      <c r="AP11" s="118" t="s">
        <v>207</v>
      </c>
      <c r="AQ11" s="141">
        <v>799</v>
      </c>
      <c r="AR11" s="155" t="s">
        <v>207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8" t="s">
        <v>242</v>
      </c>
      <c r="AL12" s="1049"/>
      <c r="AM12" s="1049"/>
      <c r="AN12" s="1050"/>
      <c r="AO12" s="118" t="s">
        <v>207</v>
      </c>
      <c r="AP12" s="118" t="s">
        <v>207</v>
      </c>
      <c r="AQ12" s="141" t="s">
        <v>207</v>
      </c>
      <c r="AR12" s="155" t="s">
        <v>207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8" t="s">
        <v>515</v>
      </c>
      <c r="AL13" s="1049"/>
      <c r="AM13" s="1049"/>
      <c r="AN13" s="1050"/>
      <c r="AO13" s="118">
        <v>87515</v>
      </c>
      <c r="AP13" s="118">
        <v>6729</v>
      </c>
      <c r="AQ13" s="141">
        <v>4504</v>
      </c>
      <c r="AR13" s="155">
        <v>49.4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8" t="s">
        <v>516</v>
      </c>
      <c r="AL14" s="1049"/>
      <c r="AM14" s="1049"/>
      <c r="AN14" s="1050"/>
      <c r="AO14" s="118">
        <v>23490</v>
      </c>
      <c r="AP14" s="118">
        <v>1806</v>
      </c>
      <c r="AQ14" s="141">
        <v>2125</v>
      </c>
      <c r="AR14" s="155">
        <v>-15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1" t="s">
        <v>323</v>
      </c>
      <c r="AL15" s="1052"/>
      <c r="AM15" s="1052"/>
      <c r="AN15" s="1053"/>
      <c r="AO15" s="118">
        <v>-127103</v>
      </c>
      <c r="AP15" s="118">
        <v>-9773</v>
      </c>
      <c r="AQ15" s="141">
        <v>-7352</v>
      </c>
      <c r="AR15" s="155">
        <v>32.9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1" t="s">
        <v>283</v>
      </c>
      <c r="AL16" s="1052"/>
      <c r="AM16" s="1052"/>
      <c r="AN16" s="1053"/>
      <c r="AO16" s="118">
        <v>2233162</v>
      </c>
      <c r="AP16" s="118">
        <v>171716</v>
      </c>
      <c r="AQ16" s="141">
        <v>120986</v>
      </c>
      <c r="AR16" s="155">
        <v>41.9</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193</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517</v>
      </c>
      <c r="AP20" s="129" t="s">
        <v>347</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4" t="s">
        <v>518</v>
      </c>
      <c r="AL21" s="1055"/>
      <c r="AM21" s="1055"/>
      <c r="AN21" s="1056"/>
      <c r="AO21" s="120">
        <v>15.15</v>
      </c>
      <c r="AP21" s="130">
        <v>10.56</v>
      </c>
      <c r="AQ21" s="143">
        <v>4.59</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4" t="s">
        <v>519</v>
      </c>
      <c r="AL22" s="1055"/>
      <c r="AM22" s="1055"/>
      <c r="AN22" s="1056"/>
      <c r="AO22" s="121">
        <v>93.8</v>
      </c>
      <c r="AP22" s="131">
        <v>96.8</v>
      </c>
      <c r="AQ22" s="144">
        <v>-3</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7" t="s">
        <v>520</v>
      </c>
      <c r="B26" s="1047"/>
      <c r="C26" s="1047"/>
      <c r="D26" s="1047"/>
      <c r="E26" s="1047"/>
      <c r="F26" s="1047"/>
      <c r="G26" s="1047"/>
      <c r="H26" s="1047"/>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7"/>
      <c r="AK26" s="1047"/>
      <c r="AL26" s="1047"/>
      <c r="AM26" s="1047"/>
      <c r="AN26" s="1047"/>
      <c r="AO26" s="1047"/>
      <c r="AP26" s="1047"/>
      <c r="AQ26" s="1047"/>
      <c r="AR26" s="1047"/>
      <c r="AS26" s="1047"/>
      <c r="AT26" s="91"/>
    </row>
    <row r="27" spans="1:46" ht="13" x14ac:dyDescent="0.2">
      <c r="A27" s="85"/>
      <c r="AO27" s="90"/>
      <c r="AP27" s="90"/>
      <c r="AQ27" s="90"/>
      <c r="AR27" s="90"/>
      <c r="AS27" s="90"/>
      <c r="AT27" s="90"/>
    </row>
    <row r="28" spans="1:46" ht="16.5" x14ac:dyDescent="0.2">
      <c r="A28" s="82" t="s">
        <v>275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87</v>
      </c>
      <c r="AP30" s="127"/>
      <c r="AQ30" s="138" t="s">
        <v>510</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511</v>
      </c>
      <c r="AQ31" s="139" t="s">
        <v>512</v>
      </c>
      <c r="AR31" s="153" t="s">
        <v>513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1" t="s">
        <v>521</v>
      </c>
      <c r="AL32" s="1042"/>
      <c r="AM32" s="1042"/>
      <c r="AN32" s="1043"/>
      <c r="AO32" s="118">
        <v>1372615</v>
      </c>
      <c r="AP32" s="118">
        <v>105545</v>
      </c>
      <c r="AQ32" s="145">
        <v>60627</v>
      </c>
      <c r="AR32" s="155">
        <v>74.099999999999994</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1" t="s">
        <v>522</v>
      </c>
      <c r="AL33" s="1042"/>
      <c r="AM33" s="1042"/>
      <c r="AN33" s="1043"/>
      <c r="AO33" s="118" t="s">
        <v>207</v>
      </c>
      <c r="AP33" s="118" t="s">
        <v>207</v>
      </c>
      <c r="AQ33" s="145" t="s">
        <v>207</v>
      </c>
      <c r="AR33" s="155" t="s">
        <v>207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1" t="s">
        <v>523</v>
      </c>
      <c r="AL34" s="1042"/>
      <c r="AM34" s="1042"/>
      <c r="AN34" s="1043"/>
      <c r="AO34" s="118" t="s">
        <v>207</v>
      </c>
      <c r="AP34" s="118" t="s">
        <v>207</v>
      </c>
      <c r="AQ34" s="145" t="s">
        <v>207</v>
      </c>
      <c r="AR34" s="155" t="s">
        <v>207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1" t="s">
        <v>524</v>
      </c>
      <c r="AL35" s="1042"/>
      <c r="AM35" s="1042"/>
      <c r="AN35" s="1043"/>
      <c r="AO35" s="118">
        <v>972606</v>
      </c>
      <c r="AP35" s="118">
        <v>74787</v>
      </c>
      <c r="AQ35" s="145">
        <v>21887</v>
      </c>
      <c r="AR35" s="155">
        <v>241.7</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1" t="s">
        <v>34</v>
      </c>
      <c r="AL36" s="1042"/>
      <c r="AM36" s="1042"/>
      <c r="AN36" s="1043"/>
      <c r="AO36" s="118">
        <v>16013</v>
      </c>
      <c r="AP36" s="118">
        <v>1231</v>
      </c>
      <c r="AQ36" s="145">
        <v>5351</v>
      </c>
      <c r="AR36" s="155">
        <v>-77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1" t="s">
        <v>360</v>
      </c>
      <c r="AL37" s="1042"/>
      <c r="AM37" s="1042"/>
      <c r="AN37" s="1043"/>
      <c r="AO37" s="118" t="s">
        <v>207</v>
      </c>
      <c r="AP37" s="118" t="s">
        <v>207</v>
      </c>
      <c r="AQ37" s="145">
        <v>569</v>
      </c>
      <c r="AR37" s="155" t="s">
        <v>207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4" t="s">
        <v>525</v>
      </c>
      <c r="AL38" s="1045"/>
      <c r="AM38" s="1045"/>
      <c r="AN38" s="1046"/>
      <c r="AO38" s="122" t="s">
        <v>207</v>
      </c>
      <c r="AP38" s="122" t="s">
        <v>207</v>
      </c>
      <c r="AQ38" s="146">
        <v>12</v>
      </c>
      <c r="AR38" s="144" t="s">
        <v>207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4" t="s">
        <v>56</v>
      </c>
      <c r="AL39" s="1045"/>
      <c r="AM39" s="1045"/>
      <c r="AN39" s="1046"/>
      <c r="AO39" s="118">
        <v>-22058</v>
      </c>
      <c r="AP39" s="118">
        <v>-1696</v>
      </c>
      <c r="AQ39" s="145">
        <v>-1532</v>
      </c>
      <c r="AR39" s="155">
        <v>10.7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1" t="s">
        <v>527</v>
      </c>
      <c r="AL40" s="1042"/>
      <c r="AM40" s="1042"/>
      <c r="AN40" s="1043"/>
      <c r="AO40" s="118">
        <v>-1497350</v>
      </c>
      <c r="AP40" s="118">
        <v>-115136</v>
      </c>
      <c r="AQ40" s="145">
        <v>-57744</v>
      </c>
      <c r="AR40" s="155">
        <v>99.4</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397</v>
      </c>
      <c r="AL41" s="1032"/>
      <c r="AM41" s="1032"/>
      <c r="AN41" s="1033"/>
      <c r="AO41" s="118">
        <v>841826</v>
      </c>
      <c r="AP41" s="118">
        <v>64731</v>
      </c>
      <c r="AQ41" s="145">
        <v>29170</v>
      </c>
      <c r="AR41" s="155">
        <v>121.9</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528</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530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87</v>
      </c>
      <c r="AN49" s="1034" t="s">
        <v>455</v>
      </c>
      <c r="AO49" s="1035"/>
      <c r="AP49" s="1035"/>
      <c r="AQ49" s="1035"/>
      <c r="AR49" s="103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502</v>
      </c>
      <c r="AO50" s="124" t="s">
        <v>503</v>
      </c>
      <c r="AP50" s="135" t="s">
        <v>531</v>
      </c>
      <c r="AQ50" s="148" t="s">
        <v>388</v>
      </c>
      <c r="AR50" s="158" t="s">
        <v>532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533</v>
      </c>
      <c r="AL51" s="103"/>
      <c r="AM51" s="108">
        <v>1573241</v>
      </c>
      <c r="AN51" s="115">
        <v>110434</v>
      </c>
      <c r="AO51" s="125">
        <v>12.3</v>
      </c>
      <c r="AP51" s="136">
        <v>108252</v>
      </c>
      <c r="AQ51" s="149">
        <v>30.4</v>
      </c>
      <c r="AR51" s="159">
        <v>-18.100000000000001</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165</v>
      </c>
      <c r="AM52" s="109">
        <v>1017792</v>
      </c>
      <c r="AN52" s="116">
        <v>71444</v>
      </c>
      <c r="AO52" s="126">
        <v>16.899999999999999</v>
      </c>
      <c r="AP52" s="137">
        <v>50321</v>
      </c>
      <c r="AQ52" s="150">
        <v>7.6</v>
      </c>
      <c r="AR52" s="160">
        <v>9.3000000000000007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534</v>
      </c>
      <c r="AL53" s="103"/>
      <c r="AM53" s="108">
        <v>1436328</v>
      </c>
      <c r="AN53" s="115">
        <v>103125</v>
      </c>
      <c r="AO53" s="125">
        <v>-6.6</v>
      </c>
      <c r="AP53" s="136">
        <v>93492</v>
      </c>
      <c r="AQ53" s="149">
        <v>-13.6</v>
      </c>
      <c r="AR53" s="159">
        <v>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165</v>
      </c>
      <c r="AM54" s="109">
        <v>1048547</v>
      </c>
      <c r="AN54" s="116">
        <v>75283</v>
      </c>
      <c r="AO54" s="126">
        <v>5.4</v>
      </c>
      <c r="AP54" s="137">
        <v>53316</v>
      </c>
      <c r="AQ54" s="150">
        <v>6</v>
      </c>
      <c r="AR54" s="160">
        <v>-0.6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485</v>
      </c>
      <c r="AL55" s="103"/>
      <c r="AM55" s="108">
        <v>2875878</v>
      </c>
      <c r="AN55" s="115">
        <v>211213</v>
      </c>
      <c r="AO55" s="125">
        <v>104.8</v>
      </c>
      <c r="AP55" s="136">
        <v>94796</v>
      </c>
      <c r="AQ55" s="149">
        <v>1.4</v>
      </c>
      <c r="AR55" s="159">
        <v>103.4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165</v>
      </c>
      <c r="AM56" s="109">
        <v>1166458</v>
      </c>
      <c r="AN56" s="116">
        <v>85668</v>
      </c>
      <c r="AO56" s="126">
        <v>13.8</v>
      </c>
      <c r="AP56" s="137">
        <v>55781</v>
      </c>
      <c r="AQ56" s="150">
        <v>4.5999999999999996</v>
      </c>
      <c r="AR56" s="160">
        <v>9.1999999999999993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535</v>
      </c>
      <c r="AL57" s="103"/>
      <c r="AM57" s="108">
        <v>3190413</v>
      </c>
      <c r="AN57" s="115">
        <v>239520</v>
      </c>
      <c r="AO57" s="125">
        <v>13.4</v>
      </c>
      <c r="AP57" s="136">
        <v>85942</v>
      </c>
      <c r="AQ57" s="149">
        <v>-9.3000000000000007</v>
      </c>
      <c r="AR57" s="159">
        <v>22.7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165</v>
      </c>
      <c r="AM58" s="109">
        <v>1333095</v>
      </c>
      <c r="AN58" s="116">
        <v>100082</v>
      </c>
      <c r="AO58" s="126">
        <v>16.8</v>
      </c>
      <c r="AP58" s="137">
        <v>48630</v>
      </c>
      <c r="AQ58" s="150">
        <v>-12.8</v>
      </c>
      <c r="AR58" s="160">
        <v>29.6</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1046706</v>
      </c>
      <c r="AN59" s="115">
        <v>80485</v>
      </c>
      <c r="AO59" s="125">
        <v>-66.400000000000006</v>
      </c>
      <c r="AP59" s="136">
        <v>95007</v>
      </c>
      <c r="AQ59" s="149">
        <v>10.5</v>
      </c>
      <c r="AR59" s="159">
        <v>-76.900000000000006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165</v>
      </c>
      <c r="AM60" s="109">
        <v>770425</v>
      </c>
      <c r="AN60" s="116">
        <v>59241</v>
      </c>
      <c r="AO60" s="126">
        <v>-40.799999999999997</v>
      </c>
      <c r="AP60" s="137">
        <v>48509</v>
      </c>
      <c r="AQ60" s="150">
        <v>-0.2</v>
      </c>
      <c r="AR60" s="160">
        <v>-40.6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536</v>
      </c>
      <c r="AL61" s="106"/>
      <c r="AM61" s="108">
        <v>2024513</v>
      </c>
      <c r="AN61" s="115">
        <v>148955</v>
      </c>
      <c r="AO61" s="125">
        <v>11.5</v>
      </c>
      <c r="AP61" s="136">
        <v>95498</v>
      </c>
      <c r="AQ61" s="151">
        <v>3.9</v>
      </c>
      <c r="AR61" s="159">
        <v>7.6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165</v>
      </c>
      <c r="AM62" s="109">
        <v>1067263</v>
      </c>
      <c r="AN62" s="116">
        <v>78344</v>
      </c>
      <c r="AO62" s="126">
        <v>2.4</v>
      </c>
      <c r="AP62" s="137">
        <v>51311</v>
      </c>
      <c r="AQ62" s="150">
        <v>1</v>
      </c>
      <c r="AR62" s="160">
        <v>1.4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I4S4RyVpBr6xjJOS8u6JFYFejZvnjJzBQ6qPI7xeM8FiMRz+P1Ikup1opFCFoWhDVwEbHhQ4gJciXHmxihC1hw==" saltValue="7Tt/bx3rmHtmtCyzq/zh4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0" spans="125:125" ht="13.5" hidden="1" customHeight="1" x14ac:dyDescent="0.2"/>
    <row r="121" spans="125:125" ht="13.5" hidden="1" customHeight="1" x14ac:dyDescent="0.2">
      <c r="DU121" s="78"/>
    </row>
  </sheetData>
  <sheetProtection algorithmName="SHA-512" hashValue="PJTIG9FaAEuhEtKf9DoC2WPpkjJnkznGS0fFD5CQfQLFkBH0phgUHDUPs15tsUa2ANvYywReI0tmusVvqO//jw==" saltValue="KqD5hd+qu4pena71mtopD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E170-B019-4238-8A2D-687560E1F631}">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17" customWidth="1"/>
    <col min="126" max="142" width="0" style="316" hidden="1" customWidth="1"/>
    <col min="143" max="16384" width="9" style="316" hidden="1"/>
  </cols>
  <sheetData>
    <row r="1" spans="1:125" ht="13.5" customHeight="1"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row>
    <row r="2" spans="1:125" ht="13" x14ac:dyDescent="0.2">
      <c r="B2" s="316"/>
      <c r="T2" s="316"/>
    </row>
    <row r="3" spans="1:125" ht="13" x14ac:dyDescent="0.2">
      <c r="C3" s="316"/>
      <c r="D3" s="316"/>
      <c r="E3" s="316"/>
      <c r="F3" s="316"/>
      <c r="G3" s="316"/>
      <c r="H3" s="316"/>
      <c r="I3" s="316"/>
      <c r="J3" s="316"/>
      <c r="K3" s="316"/>
      <c r="L3" s="316"/>
      <c r="M3" s="316"/>
      <c r="N3" s="316"/>
      <c r="O3" s="316"/>
      <c r="P3" s="316"/>
      <c r="Q3" s="316"/>
      <c r="R3" s="316"/>
      <c r="S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316"/>
      <c r="G33" s="316"/>
      <c r="I33" s="316"/>
    </row>
    <row r="34" spans="2:125" ht="13" x14ac:dyDescent="0.2">
      <c r="C34" s="316"/>
      <c r="P34" s="316"/>
      <c r="R34" s="316"/>
      <c r="U34" s="316"/>
    </row>
    <row r="35" spans="2:125" ht="13" x14ac:dyDescent="0.2">
      <c r="D35" s="316"/>
      <c r="E35" s="316"/>
      <c r="T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row>
    <row r="36" spans="2:125" ht="13" x14ac:dyDescent="0.2">
      <c r="F36" s="316"/>
      <c r="H36" s="316"/>
      <c r="J36" s="316"/>
      <c r="K36" s="316"/>
      <c r="L36" s="316"/>
      <c r="M36" s="316"/>
      <c r="N36" s="316"/>
      <c r="O36" s="316"/>
      <c r="Q36" s="316"/>
      <c r="S36" s="316"/>
      <c r="V36" s="316"/>
    </row>
    <row r="37" spans="2:125" ht="13" x14ac:dyDescent="0.2"/>
    <row r="38" spans="2:125" ht="13" x14ac:dyDescent="0.2"/>
    <row r="39" spans="2:125" ht="13" x14ac:dyDescent="0.2"/>
    <row r="40" spans="2:125" ht="13" x14ac:dyDescent="0.2">
      <c r="U40" s="316"/>
    </row>
    <row r="41" spans="2:125" ht="13" x14ac:dyDescent="0.2">
      <c r="R41" s="316"/>
    </row>
    <row r="42" spans="2:125" ht="13" x14ac:dyDescent="0.2">
      <c r="T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row>
    <row r="43" spans="2:125" ht="13" x14ac:dyDescent="0.2">
      <c r="Q43" s="316"/>
      <c r="S43" s="316"/>
      <c r="V43" s="31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17" t="s">
        <v>556</v>
      </c>
    </row>
  </sheetData>
  <sheetProtection algorithmName="SHA-512" hashValue="xub+NOsie/6+WlMq4CnNnav2rn3xBYQ+rOmBuF9+qmYaXYshIcB57lSeN9NzDRSIJ2bs+7LmHsEYG9KTSeTXMw==" saltValue="vAfSRysrqjNiVszCzA4i7A==" spinCount="100000" sheet="1" objects="1" scenarios="1"/>
  <dataConsolidate/>
  <phoneticPr fontId="4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3</v>
      </c>
    </row>
    <row r="46" spans="2:10" ht="29.25" customHeight="1" x14ac:dyDescent="0.25">
      <c r="B46" s="167" t="s">
        <v>6</v>
      </c>
      <c r="C46" s="171"/>
      <c r="D46" s="171"/>
      <c r="E46" s="172" t="s">
        <v>18</v>
      </c>
      <c r="F46" s="173" t="s">
        <v>538</v>
      </c>
      <c r="G46" s="177" t="s">
        <v>539</v>
      </c>
      <c r="H46" s="177" t="s">
        <v>540</v>
      </c>
      <c r="I46" s="177" t="s">
        <v>541</v>
      </c>
      <c r="J46" s="182" t="s">
        <v>542</v>
      </c>
    </row>
    <row r="47" spans="2:10" ht="57.75" customHeight="1" x14ac:dyDescent="0.2">
      <c r="B47" s="168"/>
      <c r="C47" s="1057" t="s">
        <v>4</v>
      </c>
      <c r="D47" s="1057"/>
      <c r="E47" s="1058"/>
      <c r="F47" s="174">
        <v>22.34</v>
      </c>
      <c r="G47" s="178">
        <v>21.63</v>
      </c>
      <c r="H47" s="178">
        <v>21.93</v>
      </c>
      <c r="I47" s="178">
        <v>22.39</v>
      </c>
      <c r="J47" s="183">
        <v>24.46</v>
      </c>
    </row>
    <row r="48" spans="2:10" ht="57.75" customHeight="1" x14ac:dyDescent="0.2">
      <c r="B48" s="169"/>
      <c r="C48" s="1059" t="s">
        <v>10</v>
      </c>
      <c r="D48" s="1059"/>
      <c r="E48" s="1060"/>
      <c r="F48" s="175">
        <v>0.9</v>
      </c>
      <c r="G48" s="179">
        <v>2.86</v>
      </c>
      <c r="H48" s="179">
        <v>2.14</v>
      </c>
      <c r="I48" s="179">
        <v>5.15</v>
      </c>
      <c r="J48" s="184">
        <v>3.4</v>
      </c>
    </row>
    <row r="49" spans="2:10" ht="57.75" customHeight="1" x14ac:dyDescent="0.2">
      <c r="B49" s="170"/>
      <c r="C49" s="1061" t="s">
        <v>17</v>
      </c>
      <c r="D49" s="1061"/>
      <c r="E49" s="1062"/>
      <c r="F49" s="176" t="s">
        <v>543</v>
      </c>
      <c r="G49" s="180">
        <v>9.64</v>
      </c>
      <c r="H49" s="180" t="s">
        <v>0</v>
      </c>
      <c r="I49" s="180">
        <v>7.02</v>
      </c>
      <c r="J49" s="185" t="s">
        <v>544</v>
      </c>
    </row>
    <row r="50" spans="2:10" ht="13" x14ac:dyDescent="0.2"/>
  </sheetData>
  <sheetProtection algorithmName="SHA-512" hashValue="pWebeWLSs8ILeXpmdn4RnRZUB0psRyPkr31/EOubYHB9oUIeoO3g03HMZeyg7bFZ6YCpSgBIYJxa9eELOCX52Q==" saltValue="iOr1ZXQkAEeI7sGpGFDJq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3</v>
      </c>
      <c r="K32" s="186"/>
      <c r="L32" s="186"/>
      <c r="M32" s="186"/>
      <c r="N32" s="186"/>
      <c r="O32" s="186"/>
      <c r="P32" s="186"/>
    </row>
    <row r="33" spans="1:16" ht="39" customHeight="1" x14ac:dyDescent="0.25">
      <c r="A33" s="186"/>
      <c r="B33" s="187" t="s">
        <v>12</v>
      </c>
      <c r="C33" s="193"/>
      <c r="D33" s="193"/>
      <c r="E33" s="195" t="s">
        <v>18</v>
      </c>
      <c r="F33" s="196" t="s">
        <v>538</v>
      </c>
      <c r="G33" s="201" t="s">
        <v>539</v>
      </c>
      <c r="H33" s="201" t="s">
        <v>540</v>
      </c>
      <c r="I33" s="201" t="s">
        <v>541</v>
      </c>
      <c r="J33" s="205" t="s">
        <v>542</v>
      </c>
      <c r="K33" s="186"/>
      <c r="L33" s="186"/>
      <c r="M33" s="186"/>
      <c r="N33" s="186"/>
      <c r="O33" s="186"/>
      <c r="P33" s="186"/>
    </row>
    <row r="34" spans="1:16" ht="39" customHeight="1" x14ac:dyDescent="0.2">
      <c r="A34" s="186"/>
      <c r="B34" s="188"/>
      <c r="C34" s="1067" t="s">
        <v>340</v>
      </c>
      <c r="D34" s="1067"/>
      <c r="E34" s="1068"/>
      <c r="F34" s="197">
        <v>5.08</v>
      </c>
      <c r="G34" s="202">
        <v>4.62</v>
      </c>
      <c r="H34" s="202">
        <v>4.88</v>
      </c>
      <c r="I34" s="202">
        <v>5.59</v>
      </c>
      <c r="J34" s="206">
        <v>6.54</v>
      </c>
      <c r="K34" s="186"/>
      <c r="L34" s="186"/>
      <c r="M34" s="186"/>
      <c r="N34" s="186"/>
      <c r="O34" s="186"/>
      <c r="P34" s="186"/>
    </row>
    <row r="35" spans="1:16" ht="39" customHeight="1" x14ac:dyDescent="0.2">
      <c r="A35" s="186"/>
      <c r="B35" s="189"/>
      <c r="C35" s="1063" t="s">
        <v>472</v>
      </c>
      <c r="D35" s="1063"/>
      <c r="E35" s="1064"/>
      <c r="F35" s="198">
        <v>2.62</v>
      </c>
      <c r="G35" s="203">
        <v>2.37</v>
      </c>
      <c r="H35" s="203">
        <v>3.49</v>
      </c>
      <c r="I35" s="203">
        <v>3.47</v>
      </c>
      <c r="J35" s="207">
        <v>3.63</v>
      </c>
      <c r="K35" s="186"/>
      <c r="L35" s="186"/>
      <c r="M35" s="186"/>
      <c r="N35" s="186"/>
      <c r="O35" s="186"/>
      <c r="P35" s="186"/>
    </row>
    <row r="36" spans="1:16" ht="39" customHeight="1" x14ac:dyDescent="0.2">
      <c r="A36" s="186"/>
      <c r="B36" s="189"/>
      <c r="C36" s="1063" t="s">
        <v>269</v>
      </c>
      <c r="D36" s="1063"/>
      <c r="E36" s="1064"/>
      <c r="F36" s="198">
        <v>0.89</v>
      </c>
      <c r="G36" s="203">
        <v>2.85</v>
      </c>
      <c r="H36" s="203">
        <v>2.13</v>
      </c>
      <c r="I36" s="203">
        <v>5.14</v>
      </c>
      <c r="J36" s="207">
        <v>3.39</v>
      </c>
      <c r="K36" s="186"/>
      <c r="L36" s="186"/>
      <c r="M36" s="186"/>
      <c r="N36" s="186"/>
      <c r="O36" s="186"/>
      <c r="P36" s="186"/>
    </row>
    <row r="37" spans="1:16" ht="39" customHeight="1" x14ac:dyDescent="0.2">
      <c r="A37" s="186"/>
      <c r="B37" s="189"/>
      <c r="C37" s="1063" t="s">
        <v>136</v>
      </c>
      <c r="D37" s="1063"/>
      <c r="E37" s="1064"/>
      <c r="F37" s="198">
        <v>0.67</v>
      </c>
      <c r="G37" s="203">
        <v>0.28000000000000003</v>
      </c>
      <c r="H37" s="203">
        <v>0.42</v>
      </c>
      <c r="I37" s="203">
        <v>0.69</v>
      </c>
      <c r="J37" s="207">
        <v>1.1100000000000001</v>
      </c>
      <c r="K37" s="186"/>
      <c r="L37" s="186"/>
      <c r="M37" s="186"/>
      <c r="N37" s="186"/>
      <c r="O37" s="186"/>
      <c r="P37" s="186"/>
    </row>
    <row r="38" spans="1:16" ht="39" customHeight="1" x14ac:dyDescent="0.2">
      <c r="A38" s="186"/>
      <c r="B38" s="189"/>
      <c r="C38" s="1063" t="s">
        <v>232</v>
      </c>
      <c r="D38" s="1063"/>
      <c r="E38" s="1064"/>
      <c r="F38" s="198">
        <v>0.03</v>
      </c>
      <c r="G38" s="203">
        <v>0.03</v>
      </c>
      <c r="H38" s="203">
        <v>0.04</v>
      </c>
      <c r="I38" s="203">
        <v>0.04</v>
      </c>
      <c r="J38" s="207">
        <v>7.0000000000000007E-2</v>
      </c>
      <c r="K38" s="186"/>
      <c r="L38" s="186"/>
      <c r="M38" s="186"/>
      <c r="N38" s="186"/>
      <c r="O38" s="186"/>
      <c r="P38" s="186"/>
    </row>
    <row r="39" spans="1:16" ht="39" customHeight="1" x14ac:dyDescent="0.2">
      <c r="A39" s="186"/>
      <c r="B39" s="189"/>
      <c r="C39" s="1063" t="s">
        <v>470</v>
      </c>
      <c r="D39" s="1063"/>
      <c r="E39" s="1064"/>
      <c r="F39" s="198">
        <v>0.04</v>
      </c>
      <c r="G39" s="203">
        <v>0.04</v>
      </c>
      <c r="H39" s="203">
        <v>0.04</v>
      </c>
      <c r="I39" s="203">
        <v>0.04</v>
      </c>
      <c r="J39" s="207">
        <v>0.04</v>
      </c>
      <c r="K39" s="186"/>
      <c r="L39" s="186"/>
      <c r="M39" s="186"/>
      <c r="N39" s="186"/>
      <c r="O39" s="186"/>
      <c r="P39" s="186"/>
    </row>
    <row r="40" spans="1:16" ht="39" customHeight="1" x14ac:dyDescent="0.2">
      <c r="A40" s="186"/>
      <c r="B40" s="189"/>
      <c r="C40" s="1063" t="s">
        <v>469</v>
      </c>
      <c r="D40" s="1063"/>
      <c r="E40" s="1064"/>
      <c r="F40" s="198">
        <v>0.33</v>
      </c>
      <c r="G40" s="203">
        <v>0.02</v>
      </c>
      <c r="H40" s="203">
        <v>0.23</v>
      </c>
      <c r="I40" s="203">
        <v>0.4</v>
      </c>
      <c r="J40" s="207">
        <v>0.04</v>
      </c>
      <c r="K40" s="186"/>
      <c r="L40" s="186"/>
      <c r="M40" s="186"/>
      <c r="N40" s="186"/>
      <c r="O40" s="186"/>
      <c r="P40" s="186"/>
    </row>
    <row r="41" spans="1:16" ht="39" customHeight="1" x14ac:dyDescent="0.2">
      <c r="A41" s="186"/>
      <c r="B41" s="189"/>
      <c r="C41" s="1063" t="s">
        <v>471</v>
      </c>
      <c r="D41" s="1063"/>
      <c r="E41" s="1064"/>
      <c r="F41" s="198">
        <v>0.03</v>
      </c>
      <c r="G41" s="203">
        <v>0.01</v>
      </c>
      <c r="H41" s="203">
        <v>0.03</v>
      </c>
      <c r="I41" s="203">
        <v>0.01</v>
      </c>
      <c r="J41" s="207">
        <v>0.01</v>
      </c>
      <c r="K41" s="186"/>
      <c r="L41" s="186"/>
      <c r="M41" s="186"/>
      <c r="N41" s="186"/>
      <c r="O41" s="186"/>
      <c r="P41" s="186"/>
    </row>
    <row r="42" spans="1:16" ht="39" customHeight="1" x14ac:dyDescent="0.2">
      <c r="A42" s="186"/>
      <c r="B42" s="190"/>
      <c r="C42" s="1063" t="s">
        <v>545</v>
      </c>
      <c r="D42" s="1063"/>
      <c r="E42" s="1064"/>
      <c r="F42" s="198" t="s">
        <v>207</v>
      </c>
      <c r="G42" s="203" t="s">
        <v>207</v>
      </c>
      <c r="H42" s="203" t="s">
        <v>207</v>
      </c>
      <c r="I42" s="203" t="s">
        <v>207</v>
      </c>
      <c r="J42" s="207" t="s">
        <v>207</v>
      </c>
      <c r="K42" s="186"/>
      <c r="L42" s="186"/>
      <c r="M42" s="186"/>
      <c r="N42" s="186"/>
      <c r="O42" s="186"/>
      <c r="P42" s="186"/>
    </row>
    <row r="43" spans="1:16" ht="39" customHeight="1" x14ac:dyDescent="0.2">
      <c r="A43" s="186"/>
      <c r="B43" s="191"/>
      <c r="C43" s="1065" t="s">
        <v>496</v>
      </c>
      <c r="D43" s="1065"/>
      <c r="E43" s="1066"/>
      <c r="F43" s="199">
        <v>0.01</v>
      </c>
      <c r="G43" s="204">
        <v>0.01</v>
      </c>
      <c r="H43" s="204">
        <v>0.01</v>
      </c>
      <c r="I43" s="204">
        <v>0.01</v>
      </c>
      <c r="J43" s="208">
        <v>0.01</v>
      </c>
      <c r="K43" s="186"/>
      <c r="L43" s="186"/>
      <c r="M43" s="186"/>
      <c r="N43" s="186"/>
      <c r="O43" s="186"/>
      <c r="P43" s="186"/>
    </row>
    <row r="44" spans="1:16" ht="39" customHeight="1" x14ac:dyDescent="0.2">
      <c r="A44" s="186"/>
      <c r="B44" s="192" t="s">
        <v>20</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Xx73lrD1HwT1nwLOkNgeDShzBt5L4HrnI7jKBssYJBSgnpyawXaDdhgY/tcRKdRbBF+iuXkiuIGfbVu1D+KUvg==" saltValue="jGq5svjHEpFkimqYL2l5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24</v>
      </c>
      <c r="P43" s="85"/>
      <c r="Q43" s="85"/>
      <c r="R43" s="85"/>
      <c r="S43" s="85"/>
      <c r="T43" s="85"/>
      <c r="U43" s="85"/>
    </row>
    <row r="44" spans="1:21" ht="30.75" customHeight="1" x14ac:dyDescent="0.25">
      <c r="A44" s="85"/>
      <c r="B44" s="209" t="s">
        <v>25</v>
      </c>
      <c r="C44" s="215"/>
      <c r="D44" s="215"/>
      <c r="E44" s="223"/>
      <c r="F44" s="223"/>
      <c r="G44" s="223"/>
      <c r="H44" s="223"/>
      <c r="I44" s="223"/>
      <c r="J44" s="226" t="s">
        <v>18</v>
      </c>
      <c r="K44" s="228" t="s">
        <v>538</v>
      </c>
      <c r="L44" s="237" t="s">
        <v>539</v>
      </c>
      <c r="M44" s="237" t="s">
        <v>540</v>
      </c>
      <c r="N44" s="237" t="s">
        <v>541</v>
      </c>
      <c r="O44" s="246" t="s">
        <v>542</v>
      </c>
      <c r="P44" s="85"/>
      <c r="Q44" s="85"/>
      <c r="R44" s="85"/>
      <c r="S44" s="85"/>
      <c r="T44" s="85"/>
      <c r="U44" s="85"/>
    </row>
    <row r="45" spans="1:21" ht="30.75" customHeight="1" x14ac:dyDescent="0.2">
      <c r="A45" s="85"/>
      <c r="B45" s="1084" t="s">
        <v>29</v>
      </c>
      <c r="C45" s="1085"/>
      <c r="D45" s="218"/>
      <c r="E45" s="1098" t="s">
        <v>27</v>
      </c>
      <c r="F45" s="1098"/>
      <c r="G45" s="1098"/>
      <c r="H45" s="1098"/>
      <c r="I45" s="1098"/>
      <c r="J45" s="1099"/>
      <c r="K45" s="229">
        <v>1433</v>
      </c>
      <c r="L45" s="238">
        <v>1493</v>
      </c>
      <c r="M45" s="238">
        <v>1385</v>
      </c>
      <c r="N45" s="238">
        <v>1422</v>
      </c>
      <c r="O45" s="247">
        <v>1373</v>
      </c>
      <c r="P45" s="85"/>
      <c r="Q45" s="85"/>
      <c r="R45" s="85"/>
      <c r="S45" s="85"/>
      <c r="T45" s="85"/>
      <c r="U45" s="85"/>
    </row>
    <row r="46" spans="1:21" ht="30.75" customHeight="1" x14ac:dyDescent="0.2">
      <c r="A46" s="85"/>
      <c r="B46" s="1086"/>
      <c r="C46" s="1087"/>
      <c r="D46" s="219"/>
      <c r="E46" s="1090" t="s">
        <v>31</v>
      </c>
      <c r="F46" s="1090"/>
      <c r="G46" s="1090"/>
      <c r="H46" s="1090"/>
      <c r="I46" s="1090"/>
      <c r="J46" s="1091"/>
      <c r="K46" s="230" t="s">
        <v>207</v>
      </c>
      <c r="L46" s="239" t="s">
        <v>207</v>
      </c>
      <c r="M46" s="239" t="s">
        <v>207</v>
      </c>
      <c r="N46" s="239" t="s">
        <v>207</v>
      </c>
      <c r="O46" s="248" t="s">
        <v>207</v>
      </c>
      <c r="P46" s="85"/>
      <c r="Q46" s="85"/>
      <c r="R46" s="85"/>
      <c r="S46" s="85"/>
      <c r="T46" s="85"/>
      <c r="U46" s="85"/>
    </row>
    <row r="47" spans="1:21" ht="30.75" customHeight="1" x14ac:dyDescent="0.2">
      <c r="A47" s="85"/>
      <c r="B47" s="1086"/>
      <c r="C47" s="1087"/>
      <c r="D47" s="219"/>
      <c r="E47" s="1090" t="s">
        <v>33</v>
      </c>
      <c r="F47" s="1090"/>
      <c r="G47" s="1090"/>
      <c r="H47" s="1090"/>
      <c r="I47" s="1090"/>
      <c r="J47" s="1091"/>
      <c r="K47" s="230" t="s">
        <v>207</v>
      </c>
      <c r="L47" s="239" t="s">
        <v>207</v>
      </c>
      <c r="M47" s="239" t="s">
        <v>207</v>
      </c>
      <c r="N47" s="239" t="s">
        <v>207</v>
      </c>
      <c r="O47" s="248" t="s">
        <v>207</v>
      </c>
      <c r="P47" s="85"/>
      <c r="Q47" s="85"/>
      <c r="R47" s="85"/>
      <c r="S47" s="85"/>
      <c r="T47" s="85"/>
      <c r="U47" s="85"/>
    </row>
    <row r="48" spans="1:21" ht="30.75" customHeight="1" x14ac:dyDescent="0.2">
      <c r="A48" s="85"/>
      <c r="B48" s="1086"/>
      <c r="C48" s="1087"/>
      <c r="D48" s="219"/>
      <c r="E48" s="1090" t="s">
        <v>36</v>
      </c>
      <c r="F48" s="1090"/>
      <c r="G48" s="1090"/>
      <c r="H48" s="1090"/>
      <c r="I48" s="1090"/>
      <c r="J48" s="1091"/>
      <c r="K48" s="230">
        <v>1086</v>
      </c>
      <c r="L48" s="239">
        <v>1027</v>
      </c>
      <c r="M48" s="239">
        <v>1029</v>
      </c>
      <c r="N48" s="239">
        <v>1004</v>
      </c>
      <c r="O48" s="248">
        <v>973</v>
      </c>
      <c r="P48" s="85"/>
      <c r="Q48" s="85"/>
      <c r="R48" s="85"/>
      <c r="S48" s="85"/>
      <c r="T48" s="85"/>
      <c r="U48" s="85"/>
    </row>
    <row r="49" spans="1:21" ht="30.75" customHeight="1" x14ac:dyDescent="0.2">
      <c r="A49" s="85"/>
      <c r="B49" s="1086"/>
      <c r="C49" s="1087"/>
      <c r="D49" s="219"/>
      <c r="E49" s="1090" t="s">
        <v>1</v>
      </c>
      <c r="F49" s="1090"/>
      <c r="G49" s="1090"/>
      <c r="H49" s="1090"/>
      <c r="I49" s="1090"/>
      <c r="J49" s="1091"/>
      <c r="K49" s="230">
        <v>19</v>
      </c>
      <c r="L49" s="239">
        <v>22</v>
      </c>
      <c r="M49" s="239">
        <v>24</v>
      </c>
      <c r="N49" s="239">
        <v>14</v>
      </c>
      <c r="O49" s="248">
        <v>16</v>
      </c>
      <c r="P49" s="85"/>
      <c r="Q49" s="85"/>
      <c r="R49" s="85"/>
      <c r="S49" s="85"/>
      <c r="T49" s="85"/>
      <c r="U49" s="85"/>
    </row>
    <row r="50" spans="1:21" ht="30.75" customHeight="1" x14ac:dyDescent="0.2">
      <c r="A50" s="85"/>
      <c r="B50" s="1086"/>
      <c r="C50" s="1087"/>
      <c r="D50" s="219"/>
      <c r="E50" s="1090" t="s">
        <v>41</v>
      </c>
      <c r="F50" s="1090"/>
      <c r="G50" s="1090"/>
      <c r="H50" s="1090"/>
      <c r="I50" s="1090"/>
      <c r="J50" s="1091"/>
      <c r="K50" s="230" t="s">
        <v>207</v>
      </c>
      <c r="L50" s="239" t="s">
        <v>207</v>
      </c>
      <c r="M50" s="239" t="s">
        <v>207</v>
      </c>
      <c r="N50" s="239" t="s">
        <v>207</v>
      </c>
      <c r="O50" s="248" t="s">
        <v>207</v>
      </c>
      <c r="P50" s="85"/>
      <c r="Q50" s="85"/>
      <c r="R50" s="85"/>
      <c r="S50" s="85"/>
      <c r="T50" s="85"/>
      <c r="U50" s="85"/>
    </row>
    <row r="51" spans="1:21" ht="30.75" customHeight="1" x14ac:dyDescent="0.2">
      <c r="A51" s="85"/>
      <c r="B51" s="1088"/>
      <c r="C51" s="1089"/>
      <c r="D51" s="220"/>
      <c r="E51" s="1090" t="s">
        <v>44</v>
      </c>
      <c r="F51" s="1090"/>
      <c r="G51" s="1090"/>
      <c r="H51" s="1090"/>
      <c r="I51" s="1090"/>
      <c r="J51" s="1091"/>
      <c r="K51" s="230" t="s">
        <v>207</v>
      </c>
      <c r="L51" s="239" t="s">
        <v>207</v>
      </c>
      <c r="M51" s="239" t="s">
        <v>207</v>
      </c>
      <c r="N51" s="239" t="s">
        <v>207</v>
      </c>
      <c r="O51" s="248" t="s">
        <v>207</v>
      </c>
      <c r="P51" s="85"/>
      <c r="Q51" s="85"/>
      <c r="R51" s="85"/>
      <c r="S51" s="85"/>
      <c r="T51" s="85"/>
      <c r="U51" s="85"/>
    </row>
    <row r="52" spans="1:21" ht="30.75" customHeight="1" x14ac:dyDescent="0.2">
      <c r="A52" s="85"/>
      <c r="B52" s="1092" t="s">
        <v>47</v>
      </c>
      <c r="C52" s="1093"/>
      <c r="D52" s="220"/>
      <c r="E52" s="1090" t="s">
        <v>49</v>
      </c>
      <c r="F52" s="1090"/>
      <c r="G52" s="1090"/>
      <c r="H52" s="1090"/>
      <c r="I52" s="1090"/>
      <c r="J52" s="1091"/>
      <c r="K52" s="230">
        <v>1565</v>
      </c>
      <c r="L52" s="239">
        <v>1578</v>
      </c>
      <c r="M52" s="239">
        <v>1557</v>
      </c>
      <c r="N52" s="239">
        <v>1526</v>
      </c>
      <c r="O52" s="248">
        <v>1520</v>
      </c>
      <c r="P52" s="85"/>
      <c r="Q52" s="85"/>
      <c r="R52" s="85"/>
      <c r="S52" s="85"/>
      <c r="T52" s="85"/>
      <c r="U52" s="85"/>
    </row>
    <row r="53" spans="1:21" ht="30.75" customHeight="1" x14ac:dyDescent="0.2">
      <c r="A53" s="85"/>
      <c r="B53" s="1094" t="s">
        <v>51</v>
      </c>
      <c r="C53" s="1095"/>
      <c r="D53" s="221"/>
      <c r="E53" s="1096" t="s">
        <v>55</v>
      </c>
      <c r="F53" s="1096"/>
      <c r="G53" s="1096"/>
      <c r="H53" s="1096"/>
      <c r="I53" s="1096"/>
      <c r="J53" s="1097"/>
      <c r="K53" s="231">
        <v>973</v>
      </c>
      <c r="L53" s="240">
        <v>964</v>
      </c>
      <c r="M53" s="240">
        <v>881</v>
      </c>
      <c r="N53" s="240">
        <v>914</v>
      </c>
      <c r="O53" s="249">
        <v>842</v>
      </c>
      <c r="P53" s="85"/>
      <c r="Q53" s="85"/>
      <c r="R53" s="85"/>
      <c r="S53" s="85"/>
      <c r="T53" s="85"/>
      <c r="U53" s="85"/>
    </row>
    <row r="54" spans="1:21" ht="24" customHeight="1" x14ac:dyDescent="0.25">
      <c r="A54" s="85"/>
      <c r="B54" s="210" t="s">
        <v>62</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9</v>
      </c>
      <c r="C56" s="216"/>
      <c r="D56" s="216"/>
      <c r="E56" s="216"/>
      <c r="F56" s="216"/>
      <c r="G56" s="216"/>
      <c r="H56" s="216"/>
      <c r="I56" s="216"/>
      <c r="J56" s="216"/>
      <c r="K56" s="232"/>
      <c r="L56" s="232"/>
      <c r="M56" s="232"/>
      <c r="N56" s="232"/>
      <c r="O56" s="250" t="s">
        <v>546</v>
      </c>
      <c r="P56" s="85"/>
      <c r="Q56" s="85"/>
      <c r="R56" s="85"/>
      <c r="S56" s="85"/>
      <c r="T56" s="85"/>
      <c r="U56" s="85"/>
    </row>
    <row r="57" spans="1:21" ht="31.5" customHeight="1" x14ac:dyDescent="0.25">
      <c r="A57" s="85"/>
      <c r="B57" s="212"/>
      <c r="C57" s="217"/>
      <c r="D57" s="217"/>
      <c r="E57" s="224"/>
      <c r="F57" s="224"/>
      <c r="G57" s="224"/>
      <c r="H57" s="224"/>
      <c r="I57" s="224"/>
      <c r="J57" s="227" t="s">
        <v>18</v>
      </c>
      <c r="K57" s="233" t="s">
        <v>538</v>
      </c>
      <c r="L57" s="241" t="s">
        <v>539</v>
      </c>
      <c r="M57" s="241" t="s">
        <v>540</v>
      </c>
      <c r="N57" s="241" t="s">
        <v>541</v>
      </c>
      <c r="O57" s="251" t="s">
        <v>542</v>
      </c>
      <c r="P57" s="85"/>
      <c r="Q57" s="85"/>
      <c r="R57" s="85"/>
      <c r="S57" s="85"/>
      <c r="T57" s="85"/>
      <c r="U57" s="85"/>
    </row>
    <row r="58" spans="1:21" ht="31.5" customHeight="1" x14ac:dyDescent="0.2">
      <c r="B58" s="1078" t="s">
        <v>65</v>
      </c>
      <c r="C58" s="1079"/>
      <c r="D58" s="1069" t="s">
        <v>67</v>
      </c>
      <c r="E58" s="1070"/>
      <c r="F58" s="1070"/>
      <c r="G58" s="1070"/>
      <c r="H58" s="1070"/>
      <c r="I58" s="1070"/>
      <c r="J58" s="1071"/>
      <c r="K58" s="234"/>
      <c r="L58" s="242"/>
      <c r="M58" s="242"/>
      <c r="N58" s="242"/>
      <c r="O58" s="252"/>
    </row>
    <row r="59" spans="1:21" ht="31.5" customHeight="1" x14ac:dyDescent="0.2">
      <c r="B59" s="1080"/>
      <c r="C59" s="1081"/>
      <c r="D59" s="1072" t="s">
        <v>14</v>
      </c>
      <c r="E59" s="1073"/>
      <c r="F59" s="1073"/>
      <c r="G59" s="1073"/>
      <c r="H59" s="1073"/>
      <c r="I59" s="1073"/>
      <c r="J59" s="1074"/>
      <c r="K59" s="235"/>
      <c r="L59" s="243"/>
      <c r="M59" s="243"/>
      <c r="N59" s="243"/>
      <c r="O59" s="253"/>
    </row>
    <row r="60" spans="1:21" ht="31.5" customHeight="1" x14ac:dyDescent="0.2">
      <c r="B60" s="1082"/>
      <c r="C60" s="1083"/>
      <c r="D60" s="1075" t="s">
        <v>68</v>
      </c>
      <c r="E60" s="1076"/>
      <c r="F60" s="1076"/>
      <c r="G60" s="1076"/>
      <c r="H60" s="1076"/>
      <c r="I60" s="1076"/>
      <c r="J60" s="1077"/>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KL51fuaF1Nc3pHoWZ1RJz8s978sSAGSC5RtGCPUmSEj8lQcOtZYWQIJ+4arlPS9RdfKyMeNe288f6QJPlhE7Q==" saltValue="WyaO/x07fv9cabpB20KnS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24</v>
      </c>
    </row>
    <row r="40" spans="2:13" ht="27.75" customHeight="1" x14ac:dyDescent="0.25">
      <c r="B40" s="209" t="s">
        <v>25</v>
      </c>
      <c r="C40" s="215"/>
      <c r="D40" s="215"/>
      <c r="E40" s="223"/>
      <c r="F40" s="223"/>
      <c r="G40" s="223"/>
      <c r="H40" s="226" t="s">
        <v>18</v>
      </c>
      <c r="I40" s="228" t="s">
        <v>538</v>
      </c>
      <c r="J40" s="237" t="s">
        <v>539</v>
      </c>
      <c r="K40" s="237" t="s">
        <v>540</v>
      </c>
      <c r="L40" s="237" t="s">
        <v>541</v>
      </c>
      <c r="M40" s="266" t="s">
        <v>542</v>
      </c>
    </row>
    <row r="41" spans="2:13" ht="27.75" customHeight="1" x14ac:dyDescent="0.2">
      <c r="B41" s="1084" t="s">
        <v>38</v>
      </c>
      <c r="C41" s="1085"/>
      <c r="D41" s="218"/>
      <c r="E41" s="1109" t="s">
        <v>71</v>
      </c>
      <c r="F41" s="1109"/>
      <c r="G41" s="1109"/>
      <c r="H41" s="1110"/>
      <c r="I41" s="259">
        <v>14000</v>
      </c>
      <c r="J41" s="263">
        <v>13369</v>
      </c>
      <c r="K41" s="263">
        <v>14444</v>
      </c>
      <c r="L41" s="263">
        <v>15785</v>
      </c>
      <c r="M41" s="267">
        <v>15228</v>
      </c>
    </row>
    <row r="42" spans="2:13" ht="27.75" customHeight="1" x14ac:dyDescent="0.2">
      <c r="B42" s="1086"/>
      <c r="C42" s="1087"/>
      <c r="D42" s="219"/>
      <c r="E42" s="1100" t="s">
        <v>77</v>
      </c>
      <c r="F42" s="1100"/>
      <c r="G42" s="1100"/>
      <c r="H42" s="1101"/>
      <c r="I42" s="260" t="s">
        <v>207</v>
      </c>
      <c r="J42" s="264" t="s">
        <v>207</v>
      </c>
      <c r="K42" s="264" t="s">
        <v>207</v>
      </c>
      <c r="L42" s="264" t="s">
        <v>207</v>
      </c>
      <c r="M42" s="268" t="s">
        <v>207</v>
      </c>
    </row>
    <row r="43" spans="2:13" ht="27.75" customHeight="1" x14ac:dyDescent="0.2">
      <c r="B43" s="1086"/>
      <c r="C43" s="1087"/>
      <c r="D43" s="219"/>
      <c r="E43" s="1100" t="s">
        <v>79</v>
      </c>
      <c r="F43" s="1100"/>
      <c r="G43" s="1100"/>
      <c r="H43" s="1101"/>
      <c r="I43" s="260">
        <v>9958</v>
      </c>
      <c r="J43" s="264">
        <v>9473</v>
      </c>
      <c r="K43" s="264">
        <v>8264</v>
      </c>
      <c r="L43" s="264">
        <v>7141</v>
      </c>
      <c r="M43" s="268">
        <v>6031</v>
      </c>
    </row>
    <row r="44" spans="2:13" ht="27.75" customHeight="1" x14ac:dyDescent="0.2">
      <c r="B44" s="1086"/>
      <c r="C44" s="1087"/>
      <c r="D44" s="219"/>
      <c r="E44" s="1100" t="s">
        <v>21</v>
      </c>
      <c r="F44" s="1100"/>
      <c r="G44" s="1100"/>
      <c r="H44" s="1101"/>
      <c r="I44" s="260">
        <v>477</v>
      </c>
      <c r="J44" s="264">
        <v>196</v>
      </c>
      <c r="K44" s="264">
        <v>167</v>
      </c>
      <c r="L44" s="264">
        <v>164</v>
      </c>
      <c r="M44" s="268">
        <v>201</v>
      </c>
    </row>
    <row r="45" spans="2:13" ht="27.75" customHeight="1" x14ac:dyDescent="0.2">
      <c r="B45" s="1086"/>
      <c r="C45" s="1087"/>
      <c r="D45" s="219"/>
      <c r="E45" s="1100" t="s">
        <v>82</v>
      </c>
      <c r="F45" s="1100"/>
      <c r="G45" s="1100"/>
      <c r="H45" s="1101"/>
      <c r="I45" s="260">
        <v>1167</v>
      </c>
      <c r="J45" s="264">
        <v>1136</v>
      </c>
      <c r="K45" s="264">
        <v>1152</v>
      </c>
      <c r="L45" s="264">
        <v>1071</v>
      </c>
      <c r="M45" s="268">
        <v>1085</v>
      </c>
    </row>
    <row r="46" spans="2:13" ht="27.75" customHeight="1" x14ac:dyDescent="0.2">
      <c r="B46" s="1086"/>
      <c r="C46" s="1087"/>
      <c r="D46" s="220"/>
      <c r="E46" s="1100" t="s">
        <v>81</v>
      </c>
      <c r="F46" s="1100"/>
      <c r="G46" s="1100"/>
      <c r="H46" s="1101"/>
      <c r="I46" s="260" t="s">
        <v>207</v>
      </c>
      <c r="J46" s="264" t="s">
        <v>207</v>
      </c>
      <c r="K46" s="264" t="s">
        <v>207</v>
      </c>
      <c r="L46" s="264" t="s">
        <v>207</v>
      </c>
      <c r="M46" s="268" t="s">
        <v>207</v>
      </c>
    </row>
    <row r="47" spans="2:13" ht="27.75" customHeight="1" x14ac:dyDescent="0.2">
      <c r="B47" s="1086"/>
      <c r="C47" s="1087"/>
      <c r="D47" s="256"/>
      <c r="E47" s="1106" t="s">
        <v>84</v>
      </c>
      <c r="F47" s="1107"/>
      <c r="G47" s="1107"/>
      <c r="H47" s="1108"/>
      <c r="I47" s="260" t="s">
        <v>207</v>
      </c>
      <c r="J47" s="264" t="s">
        <v>207</v>
      </c>
      <c r="K47" s="264" t="s">
        <v>207</v>
      </c>
      <c r="L47" s="264" t="s">
        <v>207</v>
      </c>
      <c r="M47" s="268" t="s">
        <v>207</v>
      </c>
    </row>
    <row r="48" spans="2:13" ht="27.75" customHeight="1" x14ac:dyDescent="0.2">
      <c r="B48" s="1086"/>
      <c r="C48" s="1087"/>
      <c r="D48" s="219"/>
      <c r="E48" s="1100" t="s">
        <v>57</v>
      </c>
      <c r="F48" s="1100"/>
      <c r="G48" s="1100"/>
      <c r="H48" s="1101"/>
      <c r="I48" s="260" t="s">
        <v>207</v>
      </c>
      <c r="J48" s="264" t="s">
        <v>207</v>
      </c>
      <c r="K48" s="264" t="s">
        <v>207</v>
      </c>
      <c r="L48" s="264" t="s">
        <v>207</v>
      </c>
      <c r="M48" s="268" t="s">
        <v>207</v>
      </c>
    </row>
    <row r="49" spans="2:13" ht="27.75" customHeight="1" x14ac:dyDescent="0.2">
      <c r="B49" s="1088"/>
      <c r="C49" s="1089"/>
      <c r="D49" s="219"/>
      <c r="E49" s="1100" t="s">
        <v>88</v>
      </c>
      <c r="F49" s="1100"/>
      <c r="G49" s="1100"/>
      <c r="H49" s="1101"/>
      <c r="I49" s="260" t="s">
        <v>207</v>
      </c>
      <c r="J49" s="264" t="s">
        <v>207</v>
      </c>
      <c r="K49" s="264" t="s">
        <v>207</v>
      </c>
      <c r="L49" s="264" t="s">
        <v>207</v>
      </c>
      <c r="M49" s="268" t="s">
        <v>207</v>
      </c>
    </row>
    <row r="50" spans="2:13" ht="27.75" customHeight="1" x14ac:dyDescent="0.2">
      <c r="B50" s="1104" t="s">
        <v>90</v>
      </c>
      <c r="C50" s="1105"/>
      <c r="D50" s="257"/>
      <c r="E50" s="1100" t="s">
        <v>91</v>
      </c>
      <c r="F50" s="1100"/>
      <c r="G50" s="1100"/>
      <c r="H50" s="1101"/>
      <c r="I50" s="260">
        <v>2683</v>
      </c>
      <c r="J50" s="264">
        <v>2424</v>
      </c>
      <c r="K50" s="264">
        <v>2632</v>
      </c>
      <c r="L50" s="264">
        <v>2797</v>
      </c>
      <c r="M50" s="268">
        <v>3135</v>
      </c>
    </row>
    <row r="51" spans="2:13" ht="27.75" customHeight="1" x14ac:dyDescent="0.2">
      <c r="B51" s="1086"/>
      <c r="C51" s="1087"/>
      <c r="D51" s="219"/>
      <c r="E51" s="1100" t="s">
        <v>93</v>
      </c>
      <c r="F51" s="1100"/>
      <c r="G51" s="1100"/>
      <c r="H51" s="1101"/>
      <c r="I51" s="260">
        <v>140</v>
      </c>
      <c r="J51" s="264">
        <v>106</v>
      </c>
      <c r="K51" s="264">
        <v>88</v>
      </c>
      <c r="L51" s="264">
        <v>75</v>
      </c>
      <c r="M51" s="268">
        <v>62</v>
      </c>
    </row>
    <row r="52" spans="2:13" ht="27.75" customHeight="1" x14ac:dyDescent="0.2">
      <c r="B52" s="1088"/>
      <c r="C52" s="1089"/>
      <c r="D52" s="219"/>
      <c r="E52" s="1100" t="s">
        <v>46</v>
      </c>
      <c r="F52" s="1100"/>
      <c r="G52" s="1100"/>
      <c r="H52" s="1101"/>
      <c r="I52" s="260">
        <v>15583</v>
      </c>
      <c r="J52" s="264">
        <v>15113</v>
      </c>
      <c r="K52" s="264">
        <v>15419</v>
      </c>
      <c r="L52" s="264">
        <v>15749</v>
      </c>
      <c r="M52" s="268">
        <v>15270</v>
      </c>
    </row>
    <row r="53" spans="2:13" ht="27.75" customHeight="1" x14ac:dyDescent="0.2">
      <c r="B53" s="1094" t="s">
        <v>51</v>
      </c>
      <c r="C53" s="1095"/>
      <c r="D53" s="221"/>
      <c r="E53" s="1102" t="s">
        <v>97</v>
      </c>
      <c r="F53" s="1102"/>
      <c r="G53" s="1102"/>
      <c r="H53" s="1103"/>
      <c r="I53" s="261">
        <v>7195</v>
      </c>
      <c r="J53" s="265">
        <v>6531</v>
      </c>
      <c r="K53" s="265">
        <v>5888</v>
      </c>
      <c r="L53" s="265">
        <v>5539</v>
      </c>
      <c r="M53" s="269">
        <v>4078</v>
      </c>
    </row>
    <row r="54" spans="2:13" ht="27.75" customHeight="1" x14ac:dyDescent="0.25">
      <c r="B54" s="255" t="s">
        <v>70</v>
      </c>
      <c r="C54" s="192"/>
      <c r="D54" s="192"/>
      <c r="E54" s="258"/>
      <c r="F54" s="258"/>
      <c r="G54" s="258"/>
      <c r="H54" s="258"/>
      <c r="I54" s="262"/>
      <c r="J54" s="262"/>
      <c r="K54" s="262"/>
      <c r="L54" s="262"/>
      <c r="M54" s="262"/>
    </row>
    <row r="55" spans="2:13" ht="13" x14ac:dyDescent="0.2"/>
  </sheetData>
  <sheetProtection algorithmName="SHA-512" hashValue="juOfuzUNpQzAcCSOyjAt3+g6Mj7Z2kAuImtGnfp0PkmJ2T7Q8sMgl4aH8bCaGmNRvj26R6MNohVeT073Ox16jg==" saltValue="l6+1ExxyPWWnpe4l1oSg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6</v>
      </c>
      <c r="C54" s="276"/>
      <c r="D54" s="276"/>
      <c r="E54" s="277" t="s">
        <v>18</v>
      </c>
      <c r="F54" s="278" t="s">
        <v>540</v>
      </c>
      <c r="G54" s="278" t="s">
        <v>541</v>
      </c>
      <c r="H54" s="286" t="s">
        <v>542</v>
      </c>
    </row>
    <row r="55" spans="2:8" ht="52.5" customHeight="1" x14ac:dyDescent="0.2">
      <c r="B55" s="271"/>
      <c r="C55" s="1119" t="s">
        <v>101</v>
      </c>
      <c r="D55" s="1119"/>
      <c r="E55" s="1120"/>
      <c r="F55" s="279">
        <v>1510</v>
      </c>
      <c r="G55" s="279">
        <v>1590</v>
      </c>
      <c r="H55" s="287">
        <v>1673</v>
      </c>
    </row>
    <row r="56" spans="2:8" ht="52.5" customHeight="1" x14ac:dyDescent="0.2">
      <c r="B56" s="272"/>
      <c r="C56" s="1121" t="s">
        <v>104</v>
      </c>
      <c r="D56" s="1121"/>
      <c r="E56" s="1122"/>
      <c r="F56" s="280">
        <v>100</v>
      </c>
      <c r="G56" s="280">
        <v>100</v>
      </c>
      <c r="H56" s="288">
        <v>200</v>
      </c>
    </row>
    <row r="57" spans="2:8" ht="53.25" customHeight="1" x14ac:dyDescent="0.2">
      <c r="B57" s="272"/>
      <c r="C57" s="1123" t="s">
        <v>75</v>
      </c>
      <c r="D57" s="1123"/>
      <c r="E57" s="1124"/>
      <c r="F57" s="281">
        <v>1885</v>
      </c>
      <c r="G57" s="281">
        <v>1705</v>
      </c>
      <c r="H57" s="289">
        <v>1760</v>
      </c>
    </row>
    <row r="58" spans="2:8" ht="45.75" customHeight="1" x14ac:dyDescent="0.2">
      <c r="B58" s="273"/>
      <c r="C58" s="1111" t="s">
        <v>181</v>
      </c>
      <c r="D58" s="1112"/>
      <c r="E58" s="1113"/>
      <c r="F58" s="282">
        <v>1370</v>
      </c>
      <c r="G58" s="282">
        <v>1158</v>
      </c>
      <c r="H58" s="290">
        <v>1131</v>
      </c>
    </row>
    <row r="59" spans="2:8" ht="45.75" customHeight="1" x14ac:dyDescent="0.2">
      <c r="B59" s="273"/>
      <c r="C59" s="1111" t="s">
        <v>53</v>
      </c>
      <c r="D59" s="1112"/>
      <c r="E59" s="1113"/>
      <c r="F59" s="282">
        <v>106</v>
      </c>
      <c r="G59" s="282">
        <v>130</v>
      </c>
      <c r="H59" s="290">
        <v>220</v>
      </c>
    </row>
    <row r="60" spans="2:8" ht="45.75" customHeight="1" x14ac:dyDescent="0.2">
      <c r="B60" s="273"/>
      <c r="C60" s="1111" t="s">
        <v>391</v>
      </c>
      <c r="D60" s="1112"/>
      <c r="E60" s="1113"/>
      <c r="F60" s="282">
        <v>178</v>
      </c>
      <c r="G60" s="282">
        <v>178</v>
      </c>
      <c r="H60" s="290">
        <v>164</v>
      </c>
    </row>
    <row r="61" spans="2:8" ht="45.75" customHeight="1" x14ac:dyDescent="0.2">
      <c r="B61" s="273"/>
      <c r="C61" s="1111" t="s">
        <v>554</v>
      </c>
      <c r="D61" s="1112"/>
      <c r="E61" s="1113"/>
      <c r="F61" s="282">
        <v>108</v>
      </c>
      <c r="G61" s="282">
        <v>108</v>
      </c>
      <c r="H61" s="290">
        <v>108</v>
      </c>
    </row>
    <row r="62" spans="2:8" ht="45.75" customHeight="1" x14ac:dyDescent="0.2">
      <c r="B62" s="274"/>
      <c r="C62" s="1114" t="s">
        <v>555</v>
      </c>
      <c r="D62" s="1115"/>
      <c r="E62" s="1116"/>
      <c r="F62" s="283">
        <v>25</v>
      </c>
      <c r="G62" s="283">
        <v>35</v>
      </c>
      <c r="H62" s="291">
        <v>45</v>
      </c>
    </row>
    <row r="63" spans="2:8" ht="52.5" customHeight="1" x14ac:dyDescent="0.2">
      <c r="B63" s="275"/>
      <c r="C63" s="1117" t="s">
        <v>107</v>
      </c>
      <c r="D63" s="1117"/>
      <c r="E63" s="1118"/>
      <c r="F63" s="284">
        <v>3495</v>
      </c>
      <c r="G63" s="284">
        <v>3395</v>
      </c>
      <c r="H63" s="292">
        <v>3633</v>
      </c>
    </row>
    <row r="64" spans="2:8" ht="13" x14ac:dyDescent="0.2"/>
  </sheetData>
  <sheetProtection algorithmName="SHA-512" hashValue="EV5ZauSikV7IqkBKYFUzINzSxXthCPFsTFfUJjHcWk38J6eYwq6QT8VJBAWO+T2qpz7dNp/d9ZATb5OXC3iZOQ==" saltValue="QaVeH4WzmLbKjyy7o2QLI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7D7F-477A-44D0-89D3-8EDA8B33FD3A}">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568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564</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3" t="s">
        <v>567</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ht="13" x14ac:dyDescent="0.2">
      <c r="B44" s="319"/>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ht="13" x14ac:dyDescent="0.2">
      <c r="B45" s="319"/>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ht="13" x14ac:dyDescent="0.2">
      <c r="B46" s="319"/>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ht="13" x14ac:dyDescent="0.2">
      <c r="B47" s="319"/>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562</v>
      </c>
    </row>
    <row r="50" spans="1:109" ht="13" x14ac:dyDescent="0.2">
      <c r="B50" s="319"/>
      <c r="G50" s="1130"/>
      <c r="H50" s="1130"/>
      <c r="I50" s="1130"/>
      <c r="J50" s="1130"/>
      <c r="K50" s="327"/>
      <c r="L50" s="327"/>
      <c r="M50" s="326"/>
      <c r="N50" s="326"/>
      <c r="AN50" s="1144"/>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6"/>
      <c r="BP50" s="1129" t="s">
        <v>538</v>
      </c>
      <c r="BQ50" s="1129"/>
      <c r="BR50" s="1129"/>
      <c r="BS50" s="1129"/>
      <c r="BT50" s="1129"/>
      <c r="BU50" s="1129"/>
      <c r="BV50" s="1129"/>
      <c r="BW50" s="1129"/>
      <c r="BX50" s="1129" t="s">
        <v>539</v>
      </c>
      <c r="BY50" s="1129"/>
      <c r="BZ50" s="1129"/>
      <c r="CA50" s="1129"/>
      <c r="CB50" s="1129"/>
      <c r="CC50" s="1129"/>
      <c r="CD50" s="1129"/>
      <c r="CE50" s="1129"/>
      <c r="CF50" s="1129" t="s">
        <v>540</v>
      </c>
      <c r="CG50" s="1129"/>
      <c r="CH50" s="1129"/>
      <c r="CI50" s="1129"/>
      <c r="CJ50" s="1129"/>
      <c r="CK50" s="1129"/>
      <c r="CL50" s="1129"/>
      <c r="CM50" s="1129"/>
      <c r="CN50" s="1129" t="s">
        <v>541</v>
      </c>
      <c r="CO50" s="1129"/>
      <c r="CP50" s="1129"/>
      <c r="CQ50" s="1129"/>
      <c r="CR50" s="1129"/>
      <c r="CS50" s="1129"/>
      <c r="CT50" s="1129"/>
      <c r="CU50" s="1129"/>
      <c r="CV50" s="1129" t="s">
        <v>542</v>
      </c>
      <c r="CW50" s="1129"/>
      <c r="CX50" s="1129"/>
      <c r="CY50" s="1129"/>
      <c r="CZ50" s="1129"/>
      <c r="DA50" s="1129"/>
      <c r="DB50" s="1129"/>
      <c r="DC50" s="1129"/>
    </row>
    <row r="51" spans="1:109" ht="13.5" customHeight="1" x14ac:dyDescent="0.2">
      <c r="B51" s="319"/>
      <c r="G51" s="1142"/>
      <c r="H51" s="1142"/>
      <c r="I51" s="1143"/>
      <c r="J51" s="1143"/>
      <c r="K51" s="1132"/>
      <c r="L51" s="1132"/>
      <c r="M51" s="1132"/>
      <c r="N51" s="1132"/>
      <c r="AM51" s="325"/>
      <c r="AN51" s="1128" t="s">
        <v>561</v>
      </c>
      <c r="AO51" s="1128"/>
      <c r="AP51" s="1128"/>
      <c r="AQ51" s="1128"/>
      <c r="AR51" s="1128"/>
      <c r="AS51" s="1128"/>
      <c r="AT51" s="1128"/>
      <c r="AU51" s="1128"/>
      <c r="AV51" s="1128"/>
      <c r="AW51" s="1128"/>
      <c r="AX51" s="1128"/>
      <c r="AY51" s="1128"/>
      <c r="AZ51" s="1128"/>
      <c r="BA51" s="1128"/>
      <c r="BB51" s="1128" t="s">
        <v>559</v>
      </c>
      <c r="BC51" s="1128"/>
      <c r="BD51" s="1128"/>
      <c r="BE51" s="1128"/>
      <c r="BF51" s="1128"/>
      <c r="BG51" s="1128"/>
      <c r="BH51" s="1128"/>
      <c r="BI51" s="1128"/>
      <c r="BJ51" s="1128"/>
      <c r="BK51" s="1128"/>
      <c r="BL51" s="1128"/>
      <c r="BM51" s="1128"/>
      <c r="BN51" s="1128"/>
      <c r="BO51" s="1128"/>
      <c r="BP51" s="1125">
        <v>141.4</v>
      </c>
      <c r="BQ51" s="1125"/>
      <c r="BR51" s="1125"/>
      <c r="BS51" s="1125"/>
      <c r="BT51" s="1125"/>
      <c r="BU51" s="1125"/>
      <c r="BV51" s="1125"/>
      <c r="BW51" s="1125"/>
      <c r="BX51" s="1125">
        <v>120.2</v>
      </c>
      <c r="BY51" s="1125"/>
      <c r="BZ51" s="1125"/>
      <c r="CA51" s="1125"/>
      <c r="CB51" s="1125"/>
      <c r="CC51" s="1125"/>
      <c r="CD51" s="1125"/>
      <c r="CE51" s="1125"/>
      <c r="CF51" s="1125">
        <v>109.7</v>
      </c>
      <c r="CG51" s="1125"/>
      <c r="CH51" s="1125"/>
      <c r="CI51" s="1125"/>
      <c r="CJ51" s="1125"/>
      <c r="CK51" s="1125"/>
      <c r="CL51" s="1125"/>
      <c r="CM51" s="1125"/>
      <c r="CN51" s="1125">
        <v>98.8</v>
      </c>
      <c r="CO51" s="1125"/>
      <c r="CP51" s="1125"/>
      <c r="CQ51" s="1125"/>
      <c r="CR51" s="1125"/>
      <c r="CS51" s="1125"/>
      <c r="CT51" s="1125"/>
      <c r="CU51" s="1125"/>
      <c r="CV51" s="1125">
        <v>76.3</v>
      </c>
      <c r="CW51" s="1125"/>
      <c r="CX51" s="1125"/>
      <c r="CY51" s="1125"/>
      <c r="CZ51" s="1125"/>
      <c r="DA51" s="1125"/>
      <c r="DB51" s="1125"/>
      <c r="DC51" s="1125"/>
    </row>
    <row r="52" spans="1:109" ht="13" x14ac:dyDescent="0.2">
      <c r="B52" s="319"/>
      <c r="G52" s="1142"/>
      <c r="H52" s="1142"/>
      <c r="I52" s="1143"/>
      <c r="J52" s="1143"/>
      <c r="K52" s="1132"/>
      <c r="L52" s="1132"/>
      <c r="M52" s="1132"/>
      <c r="N52" s="1132"/>
      <c r="AM52" s="325"/>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333"/>
      <c r="B53" s="319"/>
      <c r="G53" s="1142"/>
      <c r="H53" s="1142"/>
      <c r="I53" s="1130"/>
      <c r="J53" s="1130"/>
      <c r="K53" s="1132"/>
      <c r="L53" s="1132"/>
      <c r="M53" s="1132"/>
      <c r="N53" s="1132"/>
      <c r="AM53" s="325"/>
      <c r="AN53" s="1128"/>
      <c r="AO53" s="1128"/>
      <c r="AP53" s="1128"/>
      <c r="AQ53" s="1128"/>
      <c r="AR53" s="1128"/>
      <c r="AS53" s="1128"/>
      <c r="AT53" s="1128"/>
      <c r="AU53" s="1128"/>
      <c r="AV53" s="1128"/>
      <c r="AW53" s="1128"/>
      <c r="AX53" s="1128"/>
      <c r="AY53" s="1128"/>
      <c r="AZ53" s="1128"/>
      <c r="BA53" s="1128"/>
      <c r="BB53" s="1128" t="s">
        <v>566</v>
      </c>
      <c r="BC53" s="1128"/>
      <c r="BD53" s="1128"/>
      <c r="BE53" s="1128"/>
      <c r="BF53" s="1128"/>
      <c r="BG53" s="1128"/>
      <c r="BH53" s="1128"/>
      <c r="BI53" s="1128"/>
      <c r="BJ53" s="1128"/>
      <c r="BK53" s="1128"/>
      <c r="BL53" s="1128"/>
      <c r="BM53" s="1128"/>
      <c r="BN53" s="1128"/>
      <c r="BO53" s="1128"/>
      <c r="BP53" s="1125">
        <v>57.4</v>
      </c>
      <c r="BQ53" s="1125"/>
      <c r="BR53" s="1125"/>
      <c r="BS53" s="1125"/>
      <c r="BT53" s="1125"/>
      <c r="BU53" s="1125"/>
      <c r="BV53" s="1125"/>
      <c r="BW53" s="1125"/>
      <c r="BX53" s="1125">
        <v>59</v>
      </c>
      <c r="BY53" s="1125"/>
      <c r="BZ53" s="1125"/>
      <c r="CA53" s="1125"/>
      <c r="CB53" s="1125"/>
      <c r="CC53" s="1125"/>
      <c r="CD53" s="1125"/>
      <c r="CE53" s="1125"/>
      <c r="CF53" s="1125">
        <v>60.7</v>
      </c>
      <c r="CG53" s="1125"/>
      <c r="CH53" s="1125"/>
      <c r="CI53" s="1125"/>
      <c r="CJ53" s="1125"/>
      <c r="CK53" s="1125"/>
      <c r="CL53" s="1125"/>
      <c r="CM53" s="1125"/>
      <c r="CN53" s="1125">
        <v>60.1</v>
      </c>
      <c r="CO53" s="1125"/>
      <c r="CP53" s="1125"/>
      <c r="CQ53" s="1125"/>
      <c r="CR53" s="1125"/>
      <c r="CS53" s="1125"/>
      <c r="CT53" s="1125"/>
      <c r="CU53" s="1125"/>
      <c r="CV53" s="1125">
        <v>61.2</v>
      </c>
      <c r="CW53" s="1125"/>
      <c r="CX53" s="1125"/>
      <c r="CY53" s="1125"/>
      <c r="CZ53" s="1125"/>
      <c r="DA53" s="1125"/>
      <c r="DB53" s="1125"/>
      <c r="DC53" s="1125"/>
    </row>
    <row r="54" spans="1:109" ht="13" x14ac:dyDescent="0.2">
      <c r="A54" s="333"/>
      <c r="B54" s="319"/>
      <c r="G54" s="1142"/>
      <c r="H54" s="1142"/>
      <c r="I54" s="1130"/>
      <c r="J54" s="1130"/>
      <c r="K54" s="1132"/>
      <c r="L54" s="1132"/>
      <c r="M54" s="1132"/>
      <c r="N54" s="1132"/>
      <c r="AM54" s="325"/>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333"/>
      <c r="B55" s="319"/>
      <c r="G55" s="1130"/>
      <c r="H55" s="1130"/>
      <c r="I55" s="1130"/>
      <c r="J55" s="1130"/>
      <c r="K55" s="1132"/>
      <c r="L55" s="1132"/>
      <c r="M55" s="1132"/>
      <c r="N55" s="1132"/>
      <c r="AN55" s="1129" t="s">
        <v>560</v>
      </c>
      <c r="AO55" s="1129"/>
      <c r="AP55" s="1129"/>
      <c r="AQ55" s="1129"/>
      <c r="AR55" s="1129"/>
      <c r="AS55" s="1129"/>
      <c r="AT55" s="1129"/>
      <c r="AU55" s="1129"/>
      <c r="AV55" s="1129"/>
      <c r="AW55" s="1129"/>
      <c r="AX55" s="1129"/>
      <c r="AY55" s="1129"/>
      <c r="AZ55" s="1129"/>
      <c r="BA55" s="1129"/>
      <c r="BB55" s="1128" t="s">
        <v>559</v>
      </c>
      <c r="BC55" s="1128"/>
      <c r="BD55" s="1128"/>
      <c r="BE55" s="1128"/>
      <c r="BF55" s="1128"/>
      <c r="BG55" s="1128"/>
      <c r="BH55" s="1128"/>
      <c r="BI55" s="1128"/>
      <c r="BJ55" s="1128"/>
      <c r="BK55" s="1128"/>
      <c r="BL55" s="1128"/>
      <c r="BM55" s="1128"/>
      <c r="BN55" s="1128"/>
      <c r="BO55" s="1128"/>
      <c r="BP55" s="1125">
        <v>20.9</v>
      </c>
      <c r="BQ55" s="1125"/>
      <c r="BR55" s="1125"/>
      <c r="BS55" s="1125"/>
      <c r="BT55" s="1125"/>
      <c r="BU55" s="1125"/>
      <c r="BV55" s="1125"/>
      <c r="BW55" s="1125"/>
      <c r="BX55" s="1125">
        <v>21</v>
      </c>
      <c r="BY55" s="1125"/>
      <c r="BZ55" s="1125"/>
      <c r="CA55" s="1125"/>
      <c r="CB55" s="1125"/>
      <c r="CC55" s="1125"/>
      <c r="CD55" s="1125"/>
      <c r="CE55" s="1125"/>
      <c r="CF55" s="1125">
        <v>23.5</v>
      </c>
      <c r="CG55" s="1125"/>
      <c r="CH55" s="1125"/>
      <c r="CI55" s="1125"/>
      <c r="CJ55" s="1125"/>
      <c r="CK55" s="1125"/>
      <c r="CL55" s="1125"/>
      <c r="CM55" s="1125"/>
      <c r="CN55" s="1125">
        <v>8.5</v>
      </c>
      <c r="CO55" s="1125"/>
      <c r="CP55" s="1125"/>
      <c r="CQ55" s="1125"/>
      <c r="CR55" s="1125"/>
      <c r="CS55" s="1125"/>
      <c r="CT55" s="1125"/>
      <c r="CU55" s="1125"/>
      <c r="CV55" s="1125">
        <v>0</v>
      </c>
      <c r="CW55" s="1125"/>
      <c r="CX55" s="1125"/>
      <c r="CY55" s="1125"/>
      <c r="CZ55" s="1125"/>
      <c r="DA55" s="1125"/>
      <c r="DB55" s="1125"/>
      <c r="DC55" s="1125"/>
    </row>
    <row r="56" spans="1:109" ht="13" x14ac:dyDescent="0.2">
      <c r="A56" s="333"/>
      <c r="B56" s="319"/>
      <c r="G56" s="1130"/>
      <c r="H56" s="1130"/>
      <c r="I56" s="1130"/>
      <c r="J56" s="1130"/>
      <c r="K56" s="1132"/>
      <c r="L56" s="1132"/>
      <c r="M56" s="1132"/>
      <c r="N56" s="1132"/>
      <c r="AN56" s="1129"/>
      <c r="AO56" s="1129"/>
      <c r="AP56" s="1129"/>
      <c r="AQ56" s="1129"/>
      <c r="AR56" s="1129"/>
      <c r="AS56" s="1129"/>
      <c r="AT56" s="1129"/>
      <c r="AU56" s="1129"/>
      <c r="AV56" s="1129"/>
      <c r="AW56" s="1129"/>
      <c r="AX56" s="1129"/>
      <c r="AY56" s="1129"/>
      <c r="AZ56" s="1129"/>
      <c r="BA56" s="1129"/>
      <c r="BB56" s="1128"/>
      <c r="BC56" s="1128"/>
      <c r="BD56" s="1128"/>
      <c r="BE56" s="1128"/>
      <c r="BF56" s="1128"/>
      <c r="BG56" s="1128"/>
      <c r="BH56" s="1128"/>
      <c r="BI56" s="1128"/>
      <c r="BJ56" s="1128"/>
      <c r="BK56" s="1128"/>
      <c r="BL56" s="1128"/>
      <c r="BM56" s="1128"/>
      <c r="BN56" s="1128"/>
      <c r="BO56" s="1128"/>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33" customFormat="1" ht="13" x14ac:dyDescent="0.2">
      <c r="B57" s="338"/>
      <c r="G57" s="1130"/>
      <c r="H57" s="1130"/>
      <c r="I57" s="1126"/>
      <c r="J57" s="1126"/>
      <c r="K57" s="1132"/>
      <c r="L57" s="1132"/>
      <c r="M57" s="1132"/>
      <c r="N57" s="1132"/>
      <c r="AM57" s="318"/>
      <c r="AN57" s="1129"/>
      <c r="AO57" s="1129"/>
      <c r="AP57" s="1129"/>
      <c r="AQ57" s="1129"/>
      <c r="AR57" s="1129"/>
      <c r="AS57" s="1129"/>
      <c r="AT57" s="1129"/>
      <c r="AU57" s="1129"/>
      <c r="AV57" s="1129"/>
      <c r="AW57" s="1129"/>
      <c r="AX57" s="1129"/>
      <c r="AY57" s="1129"/>
      <c r="AZ57" s="1129"/>
      <c r="BA57" s="1129"/>
      <c r="BB57" s="1128" t="s">
        <v>566</v>
      </c>
      <c r="BC57" s="1128"/>
      <c r="BD57" s="1128"/>
      <c r="BE57" s="1128"/>
      <c r="BF57" s="1128"/>
      <c r="BG57" s="1128"/>
      <c r="BH57" s="1128"/>
      <c r="BI57" s="1128"/>
      <c r="BJ57" s="1128"/>
      <c r="BK57" s="1128"/>
      <c r="BL57" s="1128"/>
      <c r="BM57" s="1128"/>
      <c r="BN57" s="1128"/>
      <c r="BO57" s="1128"/>
      <c r="BP57" s="1125">
        <v>60.5</v>
      </c>
      <c r="BQ57" s="1125"/>
      <c r="BR57" s="1125"/>
      <c r="BS57" s="1125"/>
      <c r="BT57" s="1125"/>
      <c r="BU57" s="1125"/>
      <c r="BV57" s="1125"/>
      <c r="BW57" s="1125"/>
      <c r="BX57" s="1125">
        <v>61.4</v>
      </c>
      <c r="BY57" s="1125"/>
      <c r="BZ57" s="1125"/>
      <c r="CA57" s="1125"/>
      <c r="CB57" s="1125"/>
      <c r="CC57" s="1125"/>
      <c r="CD57" s="1125"/>
      <c r="CE57" s="1125"/>
      <c r="CF57" s="1125">
        <v>62</v>
      </c>
      <c r="CG57" s="1125"/>
      <c r="CH57" s="1125"/>
      <c r="CI57" s="1125"/>
      <c r="CJ57" s="1125"/>
      <c r="CK57" s="1125"/>
      <c r="CL57" s="1125"/>
      <c r="CM57" s="1125"/>
      <c r="CN57" s="1125">
        <v>62</v>
      </c>
      <c r="CO57" s="1125"/>
      <c r="CP57" s="1125"/>
      <c r="CQ57" s="1125"/>
      <c r="CR57" s="1125"/>
      <c r="CS57" s="1125"/>
      <c r="CT57" s="1125"/>
      <c r="CU57" s="1125"/>
      <c r="CV57" s="1125">
        <v>63.1</v>
      </c>
      <c r="CW57" s="1125"/>
      <c r="CX57" s="1125"/>
      <c r="CY57" s="1125"/>
      <c r="CZ57" s="1125"/>
      <c r="DA57" s="1125"/>
      <c r="DB57" s="1125"/>
      <c r="DC57" s="1125"/>
      <c r="DD57" s="343"/>
      <c r="DE57" s="338"/>
    </row>
    <row r="58" spans="1:109" s="333" customFormat="1" ht="13" x14ac:dyDescent="0.2">
      <c r="A58" s="318"/>
      <c r="B58" s="338"/>
      <c r="G58" s="1130"/>
      <c r="H58" s="1130"/>
      <c r="I58" s="1126"/>
      <c r="J58" s="1126"/>
      <c r="K58" s="1132"/>
      <c r="L58" s="1132"/>
      <c r="M58" s="1132"/>
      <c r="N58" s="1132"/>
      <c r="AM58" s="318"/>
      <c r="AN58" s="1129"/>
      <c r="AO58" s="1129"/>
      <c r="AP58" s="1129"/>
      <c r="AQ58" s="1129"/>
      <c r="AR58" s="1129"/>
      <c r="AS58" s="1129"/>
      <c r="AT58" s="1129"/>
      <c r="AU58" s="1129"/>
      <c r="AV58" s="1129"/>
      <c r="AW58" s="1129"/>
      <c r="AX58" s="1129"/>
      <c r="AY58" s="1129"/>
      <c r="AZ58" s="1129"/>
      <c r="BA58" s="1129"/>
      <c r="BB58" s="1128"/>
      <c r="BC58" s="1128"/>
      <c r="BD58" s="1128"/>
      <c r="BE58" s="1128"/>
      <c r="BF58" s="1128"/>
      <c r="BG58" s="1128"/>
      <c r="BH58" s="1128"/>
      <c r="BI58" s="1128"/>
      <c r="BJ58" s="1128"/>
      <c r="BK58" s="1128"/>
      <c r="BL58" s="1128"/>
      <c r="BM58" s="1128"/>
      <c r="BN58" s="1128"/>
      <c r="BO58" s="1128"/>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565</v>
      </c>
    </row>
    <row r="64" spans="1:109" ht="13" x14ac:dyDescent="0.2">
      <c r="B64" s="319"/>
      <c r="G64" s="334"/>
      <c r="N64" s="335"/>
      <c r="AM64" s="334"/>
      <c r="AN64" s="334" t="s">
        <v>564</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3" t="s">
        <v>563</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ht="13" x14ac:dyDescent="0.2">
      <c r="B66" s="319"/>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ht="13" x14ac:dyDescent="0.2">
      <c r="B67" s="319"/>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ht="13" x14ac:dyDescent="0.2">
      <c r="B68" s="319"/>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ht="13" x14ac:dyDescent="0.2">
      <c r="B69" s="319"/>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562</v>
      </c>
    </row>
    <row r="72" spans="2:107" ht="13" x14ac:dyDescent="0.2">
      <c r="B72" s="319"/>
      <c r="G72" s="1130"/>
      <c r="H72" s="1130"/>
      <c r="I72" s="1130"/>
      <c r="J72" s="1130"/>
      <c r="K72" s="327"/>
      <c r="L72" s="327"/>
      <c r="M72" s="326"/>
      <c r="N72" s="326"/>
      <c r="AN72" s="1144"/>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6"/>
      <c r="BP72" s="1129" t="s">
        <v>538</v>
      </c>
      <c r="BQ72" s="1129"/>
      <c r="BR72" s="1129"/>
      <c r="BS72" s="1129"/>
      <c r="BT72" s="1129"/>
      <c r="BU72" s="1129"/>
      <c r="BV72" s="1129"/>
      <c r="BW72" s="1129"/>
      <c r="BX72" s="1129" t="s">
        <v>539</v>
      </c>
      <c r="BY72" s="1129"/>
      <c r="BZ72" s="1129"/>
      <c r="CA72" s="1129"/>
      <c r="CB72" s="1129"/>
      <c r="CC72" s="1129"/>
      <c r="CD72" s="1129"/>
      <c r="CE72" s="1129"/>
      <c r="CF72" s="1129" t="s">
        <v>540</v>
      </c>
      <c r="CG72" s="1129"/>
      <c r="CH72" s="1129"/>
      <c r="CI72" s="1129"/>
      <c r="CJ72" s="1129"/>
      <c r="CK72" s="1129"/>
      <c r="CL72" s="1129"/>
      <c r="CM72" s="1129"/>
      <c r="CN72" s="1129" t="s">
        <v>541</v>
      </c>
      <c r="CO72" s="1129"/>
      <c r="CP72" s="1129"/>
      <c r="CQ72" s="1129"/>
      <c r="CR72" s="1129"/>
      <c r="CS72" s="1129"/>
      <c r="CT72" s="1129"/>
      <c r="CU72" s="1129"/>
      <c r="CV72" s="1129" t="s">
        <v>542</v>
      </c>
      <c r="CW72" s="1129"/>
      <c r="CX72" s="1129"/>
      <c r="CY72" s="1129"/>
      <c r="CZ72" s="1129"/>
      <c r="DA72" s="1129"/>
      <c r="DB72" s="1129"/>
      <c r="DC72" s="1129"/>
    </row>
    <row r="73" spans="2:107" ht="13" x14ac:dyDescent="0.2">
      <c r="B73" s="319"/>
      <c r="G73" s="1142"/>
      <c r="H73" s="1142"/>
      <c r="I73" s="1142"/>
      <c r="J73" s="1142"/>
      <c r="K73" s="1131"/>
      <c r="L73" s="1131"/>
      <c r="M73" s="1131"/>
      <c r="N73" s="1131"/>
      <c r="AM73" s="325"/>
      <c r="AN73" s="1128" t="s">
        <v>561</v>
      </c>
      <c r="AO73" s="1128"/>
      <c r="AP73" s="1128"/>
      <c r="AQ73" s="1128"/>
      <c r="AR73" s="1128"/>
      <c r="AS73" s="1128"/>
      <c r="AT73" s="1128"/>
      <c r="AU73" s="1128"/>
      <c r="AV73" s="1128"/>
      <c r="AW73" s="1128"/>
      <c r="AX73" s="1128"/>
      <c r="AY73" s="1128"/>
      <c r="AZ73" s="1128"/>
      <c r="BA73" s="1128"/>
      <c r="BB73" s="1128" t="s">
        <v>559</v>
      </c>
      <c r="BC73" s="1128"/>
      <c r="BD73" s="1128"/>
      <c r="BE73" s="1128"/>
      <c r="BF73" s="1128"/>
      <c r="BG73" s="1128"/>
      <c r="BH73" s="1128"/>
      <c r="BI73" s="1128"/>
      <c r="BJ73" s="1128"/>
      <c r="BK73" s="1128"/>
      <c r="BL73" s="1128"/>
      <c r="BM73" s="1128"/>
      <c r="BN73" s="1128"/>
      <c r="BO73" s="1128"/>
      <c r="BP73" s="1125">
        <v>141.4</v>
      </c>
      <c r="BQ73" s="1125"/>
      <c r="BR73" s="1125"/>
      <c r="BS73" s="1125"/>
      <c r="BT73" s="1125"/>
      <c r="BU73" s="1125"/>
      <c r="BV73" s="1125"/>
      <c r="BW73" s="1125"/>
      <c r="BX73" s="1125">
        <v>120.2</v>
      </c>
      <c r="BY73" s="1125"/>
      <c r="BZ73" s="1125"/>
      <c r="CA73" s="1125"/>
      <c r="CB73" s="1125"/>
      <c r="CC73" s="1125"/>
      <c r="CD73" s="1125"/>
      <c r="CE73" s="1125"/>
      <c r="CF73" s="1125">
        <v>109.7</v>
      </c>
      <c r="CG73" s="1125"/>
      <c r="CH73" s="1125"/>
      <c r="CI73" s="1125"/>
      <c r="CJ73" s="1125"/>
      <c r="CK73" s="1125"/>
      <c r="CL73" s="1125"/>
      <c r="CM73" s="1125"/>
      <c r="CN73" s="1125">
        <v>98.8</v>
      </c>
      <c r="CO73" s="1125"/>
      <c r="CP73" s="1125"/>
      <c r="CQ73" s="1125"/>
      <c r="CR73" s="1125"/>
      <c r="CS73" s="1125"/>
      <c r="CT73" s="1125"/>
      <c r="CU73" s="1125"/>
      <c r="CV73" s="1125">
        <v>76.3</v>
      </c>
      <c r="CW73" s="1125"/>
      <c r="CX73" s="1125"/>
      <c r="CY73" s="1125"/>
      <c r="CZ73" s="1125"/>
      <c r="DA73" s="1125"/>
      <c r="DB73" s="1125"/>
      <c r="DC73" s="1125"/>
    </row>
    <row r="74" spans="2:107" ht="13" x14ac:dyDescent="0.2">
      <c r="B74" s="319"/>
      <c r="G74" s="1142"/>
      <c r="H74" s="1142"/>
      <c r="I74" s="1142"/>
      <c r="J74" s="1142"/>
      <c r="K74" s="1131"/>
      <c r="L74" s="1131"/>
      <c r="M74" s="1131"/>
      <c r="N74" s="1131"/>
      <c r="AM74" s="325"/>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319"/>
      <c r="G75" s="1142"/>
      <c r="H75" s="1142"/>
      <c r="I75" s="1130"/>
      <c r="J75" s="1130"/>
      <c r="K75" s="1132"/>
      <c r="L75" s="1132"/>
      <c r="M75" s="1132"/>
      <c r="N75" s="1132"/>
      <c r="AM75" s="325"/>
      <c r="AN75" s="1128"/>
      <c r="AO75" s="1128"/>
      <c r="AP75" s="1128"/>
      <c r="AQ75" s="1128"/>
      <c r="AR75" s="1128"/>
      <c r="AS75" s="1128"/>
      <c r="AT75" s="1128"/>
      <c r="AU75" s="1128"/>
      <c r="AV75" s="1128"/>
      <c r="AW75" s="1128"/>
      <c r="AX75" s="1128"/>
      <c r="AY75" s="1128"/>
      <c r="AZ75" s="1128"/>
      <c r="BA75" s="1128"/>
      <c r="BB75" s="1128" t="s">
        <v>558</v>
      </c>
      <c r="BC75" s="1128"/>
      <c r="BD75" s="1128"/>
      <c r="BE75" s="1128"/>
      <c r="BF75" s="1128"/>
      <c r="BG75" s="1128"/>
      <c r="BH75" s="1128"/>
      <c r="BI75" s="1128"/>
      <c r="BJ75" s="1128"/>
      <c r="BK75" s="1128"/>
      <c r="BL75" s="1128"/>
      <c r="BM75" s="1128"/>
      <c r="BN75" s="1128"/>
      <c r="BO75" s="1128"/>
      <c r="BP75" s="1125">
        <v>16.8</v>
      </c>
      <c r="BQ75" s="1125"/>
      <c r="BR75" s="1125"/>
      <c r="BS75" s="1125"/>
      <c r="BT75" s="1125"/>
      <c r="BU75" s="1125"/>
      <c r="BV75" s="1125"/>
      <c r="BW75" s="1125"/>
      <c r="BX75" s="1125">
        <v>17.8</v>
      </c>
      <c r="BY75" s="1125"/>
      <c r="BZ75" s="1125"/>
      <c r="CA75" s="1125"/>
      <c r="CB75" s="1125"/>
      <c r="CC75" s="1125"/>
      <c r="CD75" s="1125"/>
      <c r="CE75" s="1125"/>
      <c r="CF75" s="1125">
        <v>17.7</v>
      </c>
      <c r="CG75" s="1125"/>
      <c r="CH75" s="1125"/>
      <c r="CI75" s="1125"/>
      <c r="CJ75" s="1125"/>
      <c r="CK75" s="1125"/>
      <c r="CL75" s="1125"/>
      <c r="CM75" s="1125"/>
      <c r="CN75" s="1125">
        <v>16.8</v>
      </c>
      <c r="CO75" s="1125"/>
      <c r="CP75" s="1125"/>
      <c r="CQ75" s="1125"/>
      <c r="CR75" s="1125"/>
      <c r="CS75" s="1125"/>
      <c r="CT75" s="1125"/>
      <c r="CU75" s="1125"/>
      <c r="CV75" s="1125">
        <v>16.100000000000001</v>
      </c>
      <c r="CW75" s="1125"/>
      <c r="CX75" s="1125"/>
      <c r="CY75" s="1125"/>
      <c r="CZ75" s="1125"/>
      <c r="DA75" s="1125"/>
      <c r="DB75" s="1125"/>
      <c r="DC75" s="1125"/>
    </row>
    <row r="76" spans="2:107" ht="13" x14ac:dyDescent="0.2">
      <c r="B76" s="319"/>
      <c r="G76" s="1142"/>
      <c r="H76" s="1142"/>
      <c r="I76" s="1130"/>
      <c r="J76" s="1130"/>
      <c r="K76" s="1132"/>
      <c r="L76" s="1132"/>
      <c r="M76" s="1132"/>
      <c r="N76" s="1132"/>
      <c r="AM76" s="325"/>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319"/>
      <c r="G77" s="1130"/>
      <c r="H77" s="1130"/>
      <c r="I77" s="1130"/>
      <c r="J77" s="1130"/>
      <c r="K77" s="1131"/>
      <c r="L77" s="1131"/>
      <c r="M77" s="1131"/>
      <c r="N77" s="1131"/>
      <c r="AN77" s="1129" t="s">
        <v>560</v>
      </c>
      <c r="AO77" s="1129"/>
      <c r="AP77" s="1129"/>
      <c r="AQ77" s="1129"/>
      <c r="AR77" s="1129"/>
      <c r="AS77" s="1129"/>
      <c r="AT77" s="1129"/>
      <c r="AU77" s="1129"/>
      <c r="AV77" s="1129"/>
      <c r="AW77" s="1129"/>
      <c r="AX77" s="1129"/>
      <c r="AY77" s="1129"/>
      <c r="AZ77" s="1129"/>
      <c r="BA77" s="1129"/>
      <c r="BB77" s="1128" t="s">
        <v>559</v>
      </c>
      <c r="BC77" s="1128"/>
      <c r="BD77" s="1128"/>
      <c r="BE77" s="1128"/>
      <c r="BF77" s="1128"/>
      <c r="BG77" s="1128"/>
      <c r="BH77" s="1128"/>
      <c r="BI77" s="1128"/>
      <c r="BJ77" s="1128"/>
      <c r="BK77" s="1128"/>
      <c r="BL77" s="1128"/>
      <c r="BM77" s="1128"/>
      <c r="BN77" s="1128"/>
      <c r="BO77" s="1128"/>
      <c r="BP77" s="1125">
        <v>20.9</v>
      </c>
      <c r="BQ77" s="1125"/>
      <c r="BR77" s="1125"/>
      <c r="BS77" s="1125"/>
      <c r="BT77" s="1125"/>
      <c r="BU77" s="1125"/>
      <c r="BV77" s="1125"/>
      <c r="BW77" s="1125"/>
      <c r="BX77" s="1125">
        <v>21</v>
      </c>
      <c r="BY77" s="1125"/>
      <c r="BZ77" s="1125"/>
      <c r="CA77" s="1125"/>
      <c r="CB77" s="1125"/>
      <c r="CC77" s="1125"/>
      <c r="CD77" s="1125"/>
      <c r="CE77" s="1125"/>
      <c r="CF77" s="1125">
        <v>23.5</v>
      </c>
      <c r="CG77" s="1125"/>
      <c r="CH77" s="1125"/>
      <c r="CI77" s="1125"/>
      <c r="CJ77" s="1125"/>
      <c r="CK77" s="1125"/>
      <c r="CL77" s="1125"/>
      <c r="CM77" s="1125"/>
      <c r="CN77" s="1125">
        <v>8.5</v>
      </c>
      <c r="CO77" s="1125"/>
      <c r="CP77" s="1125"/>
      <c r="CQ77" s="1125"/>
      <c r="CR77" s="1125"/>
      <c r="CS77" s="1125"/>
      <c r="CT77" s="1125"/>
      <c r="CU77" s="1125"/>
      <c r="CV77" s="1125">
        <v>0</v>
      </c>
      <c r="CW77" s="1125"/>
      <c r="CX77" s="1125"/>
      <c r="CY77" s="1125"/>
      <c r="CZ77" s="1125"/>
      <c r="DA77" s="1125"/>
      <c r="DB77" s="1125"/>
      <c r="DC77" s="1125"/>
    </row>
    <row r="78" spans="2:107" ht="13" x14ac:dyDescent="0.2">
      <c r="B78" s="319"/>
      <c r="G78" s="1130"/>
      <c r="H78" s="1130"/>
      <c r="I78" s="1130"/>
      <c r="J78" s="1130"/>
      <c r="K78" s="1131"/>
      <c r="L78" s="1131"/>
      <c r="M78" s="1131"/>
      <c r="N78" s="1131"/>
      <c r="AN78" s="1129"/>
      <c r="AO78" s="1129"/>
      <c r="AP78" s="1129"/>
      <c r="AQ78" s="1129"/>
      <c r="AR78" s="1129"/>
      <c r="AS78" s="1129"/>
      <c r="AT78" s="1129"/>
      <c r="AU78" s="1129"/>
      <c r="AV78" s="1129"/>
      <c r="AW78" s="1129"/>
      <c r="AX78" s="1129"/>
      <c r="AY78" s="1129"/>
      <c r="AZ78" s="1129"/>
      <c r="BA78" s="1129"/>
      <c r="BB78" s="1128"/>
      <c r="BC78" s="1128"/>
      <c r="BD78" s="1128"/>
      <c r="BE78" s="1128"/>
      <c r="BF78" s="1128"/>
      <c r="BG78" s="1128"/>
      <c r="BH78" s="1128"/>
      <c r="BI78" s="1128"/>
      <c r="BJ78" s="1128"/>
      <c r="BK78" s="1128"/>
      <c r="BL78" s="1128"/>
      <c r="BM78" s="1128"/>
      <c r="BN78" s="1128"/>
      <c r="BO78" s="1128"/>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319"/>
      <c r="G79" s="1130"/>
      <c r="H79" s="1130"/>
      <c r="I79" s="1126"/>
      <c r="J79" s="1126"/>
      <c r="K79" s="1127"/>
      <c r="L79" s="1127"/>
      <c r="M79" s="1127"/>
      <c r="N79" s="1127"/>
      <c r="AN79" s="1129"/>
      <c r="AO79" s="1129"/>
      <c r="AP79" s="1129"/>
      <c r="AQ79" s="1129"/>
      <c r="AR79" s="1129"/>
      <c r="AS79" s="1129"/>
      <c r="AT79" s="1129"/>
      <c r="AU79" s="1129"/>
      <c r="AV79" s="1129"/>
      <c r="AW79" s="1129"/>
      <c r="AX79" s="1129"/>
      <c r="AY79" s="1129"/>
      <c r="AZ79" s="1129"/>
      <c r="BA79" s="1129"/>
      <c r="BB79" s="1128" t="s">
        <v>558</v>
      </c>
      <c r="BC79" s="1128"/>
      <c r="BD79" s="1128"/>
      <c r="BE79" s="1128"/>
      <c r="BF79" s="1128"/>
      <c r="BG79" s="1128"/>
      <c r="BH79" s="1128"/>
      <c r="BI79" s="1128"/>
      <c r="BJ79" s="1128"/>
      <c r="BK79" s="1128"/>
      <c r="BL79" s="1128"/>
      <c r="BM79" s="1128"/>
      <c r="BN79" s="1128"/>
      <c r="BO79" s="1128"/>
      <c r="BP79" s="1125">
        <v>9.1</v>
      </c>
      <c r="BQ79" s="1125"/>
      <c r="BR79" s="1125"/>
      <c r="BS79" s="1125"/>
      <c r="BT79" s="1125"/>
      <c r="BU79" s="1125"/>
      <c r="BV79" s="1125"/>
      <c r="BW79" s="1125"/>
      <c r="BX79" s="1125">
        <v>9.1999999999999993</v>
      </c>
      <c r="BY79" s="1125"/>
      <c r="BZ79" s="1125"/>
      <c r="CA79" s="1125"/>
      <c r="CB79" s="1125"/>
      <c r="CC79" s="1125"/>
      <c r="CD79" s="1125"/>
      <c r="CE79" s="1125"/>
      <c r="CF79" s="1125">
        <v>8.6</v>
      </c>
      <c r="CG79" s="1125"/>
      <c r="CH79" s="1125"/>
      <c r="CI79" s="1125"/>
      <c r="CJ79" s="1125"/>
      <c r="CK79" s="1125"/>
      <c r="CL79" s="1125"/>
      <c r="CM79" s="1125"/>
      <c r="CN79" s="1125">
        <v>8.1999999999999993</v>
      </c>
      <c r="CO79" s="1125"/>
      <c r="CP79" s="1125"/>
      <c r="CQ79" s="1125"/>
      <c r="CR79" s="1125"/>
      <c r="CS79" s="1125"/>
      <c r="CT79" s="1125"/>
      <c r="CU79" s="1125"/>
      <c r="CV79" s="1125">
        <v>8.4</v>
      </c>
      <c r="CW79" s="1125"/>
      <c r="CX79" s="1125"/>
      <c r="CY79" s="1125"/>
      <c r="CZ79" s="1125"/>
      <c r="DA79" s="1125"/>
      <c r="DB79" s="1125"/>
      <c r="DC79" s="1125"/>
    </row>
    <row r="80" spans="2:107" ht="13" x14ac:dyDescent="0.2">
      <c r="B80" s="319"/>
      <c r="G80" s="1130"/>
      <c r="H80" s="1130"/>
      <c r="I80" s="1126"/>
      <c r="J80" s="1126"/>
      <c r="K80" s="1127"/>
      <c r="L80" s="1127"/>
      <c r="M80" s="1127"/>
      <c r="N80" s="1127"/>
      <c r="AN80" s="1129"/>
      <c r="AO80" s="1129"/>
      <c r="AP80" s="1129"/>
      <c r="AQ80" s="1129"/>
      <c r="AR80" s="1129"/>
      <c r="AS80" s="1129"/>
      <c r="AT80" s="1129"/>
      <c r="AU80" s="1129"/>
      <c r="AV80" s="1129"/>
      <c r="AW80" s="1129"/>
      <c r="AX80" s="1129"/>
      <c r="AY80" s="1129"/>
      <c r="AZ80" s="1129"/>
      <c r="BA80" s="1129"/>
      <c r="BB80" s="1128"/>
      <c r="BC80" s="1128"/>
      <c r="BD80" s="1128"/>
      <c r="BE80" s="1128"/>
      <c r="BF80" s="1128"/>
      <c r="BG80" s="1128"/>
      <c r="BH80" s="1128"/>
      <c r="BI80" s="1128"/>
      <c r="BJ80" s="1128"/>
      <c r="BK80" s="1128"/>
      <c r="BL80" s="1128"/>
      <c r="BM80" s="1128"/>
      <c r="BN80" s="1128"/>
      <c r="BO80" s="1128"/>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eiMLGTEhsNIzDPz78XQMeUMCUrNiDNhlyHeuQWki/UxoCd8lYMmGgWLDFxlYzbDBmfwHWZozr5eaGa2XpUV9Wg==" saltValue="G15v/o5INlmlCCOaaSV7ag==" spinCount="100000" sheet="1" objects="1" scenarios="1" formatCells="0"/>
  <mergeCells count="112">
    <mergeCell ref="CF50:CM50"/>
    <mergeCell ref="CN50:CU50"/>
    <mergeCell ref="G72:J72"/>
    <mergeCell ref="AN72:BO72"/>
    <mergeCell ref="BP72:BW72"/>
    <mergeCell ref="BX72:CE72"/>
    <mergeCell ref="CF72:CM72"/>
    <mergeCell ref="CN72:CU72"/>
    <mergeCell ref="CV72:DC72"/>
    <mergeCell ref="CV53:DC54"/>
    <mergeCell ref="G55:H58"/>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50:J50"/>
    <mergeCell ref="AN50:BO50"/>
    <mergeCell ref="BP50:BW50"/>
    <mergeCell ref="BX50:CE50"/>
    <mergeCell ref="I53:J54"/>
    <mergeCell ref="K53:K54"/>
    <mergeCell ref="L53:L54"/>
    <mergeCell ref="M53:M54"/>
    <mergeCell ref="N53:N54"/>
    <mergeCell ref="BB53:BO54"/>
    <mergeCell ref="BB51:BO52"/>
    <mergeCell ref="BP51:BW52"/>
    <mergeCell ref="BX51:CE52"/>
    <mergeCell ref="BP53:BW54"/>
    <mergeCell ref="BX53:CE54"/>
    <mergeCell ref="CF53:CM54"/>
    <mergeCell ref="CN53:CU54"/>
    <mergeCell ref="CN75:CU76"/>
    <mergeCell ref="BX55:CE56"/>
    <mergeCell ref="CF55:CM56"/>
    <mergeCell ref="CN55:CU56"/>
    <mergeCell ref="CN57:CU58"/>
    <mergeCell ref="BP75:BW76"/>
    <mergeCell ref="CV55:DC56"/>
    <mergeCell ref="I57:J58"/>
    <mergeCell ref="K57:K58"/>
    <mergeCell ref="L57:L58"/>
    <mergeCell ref="M57:M58"/>
    <mergeCell ref="N57:N58"/>
    <mergeCell ref="BB57:BO58"/>
    <mergeCell ref="BP57:BW58"/>
    <mergeCell ref="BX57:CE58"/>
    <mergeCell ref="CF57:CM58"/>
    <mergeCell ref="BB73:BO74"/>
    <mergeCell ref="BP73:BW74"/>
    <mergeCell ref="BX73:CE74"/>
    <mergeCell ref="CF73:CM74"/>
    <mergeCell ref="CN73:CU74"/>
    <mergeCell ref="CV73:DC74"/>
    <mergeCell ref="CV57:DC58"/>
    <mergeCell ref="CN79:CU80"/>
    <mergeCell ref="AN65:DC69"/>
    <mergeCell ref="AN73:BA76"/>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G73:H76"/>
    <mergeCell ref="I73:J74"/>
    <mergeCell ref="K73:K74"/>
    <mergeCell ref="L73:L74"/>
    <mergeCell ref="M73:M74"/>
    <mergeCell ref="N73:N74"/>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F884-319C-4F12-BCE3-1D9A3C119BA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vX9CKn84cCjCLgv6FUe3m4SXhklrPuTf9hS9Ybart9y5ukjh6cysbJpkCgaomyDJt9G9k6JJfu25eJeR5/e4WQ==" saltValue="cQgF8re/cUhseriettdHyQ=="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2F99-CF15-4B71-AAE7-53C22A617F5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100</v>
      </c>
    </row>
  </sheetData>
  <sheetProtection algorithmName="SHA-512" hashValue="pmztXmY1XI7jRw9baNiZSlh7t02RZJOROVyL3ucmgwkDVLyBWJ2/maLIDOPT2D1lyKNpObebOMRG/mPVDxHpXw==" saltValue="mTEmCCprT2Fz4M2anGEeHA==" spinCount="100000" sheet="1" objects="1" scenarios="1"/>
  <phoneticPr fontId="4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61</v>
      </c>
      <c r="E2" s="124"/>
      <c r="F2" s="308" t="s">
        <v>537</v>
      </c>
      <c r="G2" s="148"/>
      <c r="H2" s="158"/>
    </row>
    <row r="3" spans="1:8" x14ac:dyDescent="0.2">
      <c r="A3" s="114" t="s">
        <v>533</v>
      </c>
      <c r="B3" s="106"/>
      <c r="C3" s="301"/>
      <c r="D3" s="304">
        <v>110434</v>
      </c>
      <c r="E3" s="306"/>
      <c r="F3" s="309">
        <v>108252</v>
      </c>
      <c r="G3" s="311"/>
      <c r="H3" s="314"/>
    </row>
    <row r="4" spans="1:8" x14ac:dyDescent="0.2">
      <c r="A4" s="99"/>
      <c r="B4" s="105"/>
      <c r="C4" s="302"/>
      <c r="D4" s="305">
        <v>71444</v>
      </c>
      <c r="E4" s="307"/>
      <c r="F4" s="310">
        <v>50321</v>
      </c>
      <c r="G4" s="312"/>
      <c r="H4" s="315"/>
    </row>
    <row r="5" spans="1:8" x14ac:dyDescent="0.2">
      <c r="A5" s="114" t="s">
        <v>534</v>
      </c>
      <c r="B5" s="106"/>
      <c r="C5" s="301"/>
      <c r="D5" s="304">
        <v>103125</v>
      </c>
      <c r="E5" s="306"/>
      <c r="F5" s="309">
        <v>93492</v>
      </c>
      <c r="G5" s="311"/>
      <c r="H5" s="314"/>
    </row>
    <row r="6" spans="1:8" x14ac:dyDescent="0.2">
      <c r="A6" s="99"/>
      <c r="B6" s="105"/>
      <c r="C6" s="302"/>
      <c r="D6" s="305">
        <v>75283</v>
      </c>
      <c r="E6" s="307"/>
      <c r="F6" s="310">
        <v>53316</v>
      </c>
      <c r="G6" s="312"/>
      <c r="H6" s="315"/>
    </row>
    <row r="7" spans="1:8" x14ac:dyDescent="0.2">
      <c r="A7" s="114" t="s">
        <v>485</v>
      </c>
      <c r="B7" s="106"/>
      <c r="C7" s="301"/>
      <c r="D7" s="304">
        <v>211213</v>
      </c>
      <c r="E7" s="306"/>
      <c r="F7" s="309">
        <v>94796</v>
      </c>
      <c r="G7" s="311"/>
      <c r="H7" s="314"/>
    </row>
    <row r="8" spans="1:8" x14ac:dyDescent="0.2">
      <c r="A8" s="99"/>
      <c r="B8" s="105"/>
      <c r="C8" s="302"/>
      <c r="D8" s="305">
        <v>85668</v>
      </c>
      <c r="E8" s="307"/>
      <c r="F8" s="310">
        <v>55781</v>
      </c>
      <c r="G8" s="312"/>
      <c r="H8" s="315"/>
    </row>
    <row r="9" spans="1:8" x14ac:dyDescent="0.2">
      <c r="A9" s="114" t="s">
        <v>535</v>
      </c>
      <c r="B9" s="106"/>
      <c r="C9" s="301"/>
      <c r="D9" s="304">
        <v>239520</v>
      </c>
      <c r="E9" s="306"/>
      <c r="F9" s="309">
        <v>85942</v>
      </c>
      <c r="G9" s="311"/>
      <c r="H9" s="314"/>
    </row>
    <row r="10" spans="1:8" x14ac:dyDescent="0.2">
      <c r="A10" s="99"/>
      <c r="B10" s="105"/>
      <c r="C10" s="302"/>
      <c r="D10" s="305">
        <v>100082</v>
      </c>
      <c r="E10" s="307"/>
      <c r="F10" s="310">
        <v>48630</v>
      </c>
      <c r="G10" s="312"/>
      <c r="H10" s="315"/>
    </row>
    <row r="11" spans="1:8" x14ac:dyDescent="0.2">
      <c r="A11" s="114" t="s">
        <v>140</v>
      </c>
      <c r="B11" s="106"/>
      <c r="C11" s="301"/>
      <c r="D11" s="304">
        <v>80485</v>
      </c>
      <c r="E11" s="306"/>
      <c r="F11" s="309">
        <v>95007</v>
      </c>
      <c r="G11" s="311"/>
      <c r="H11" s="314"/>
    </row>
    <row r="12" spans="1:8" x14ac:dyDescent="0.2">
      <c r="A12" s="99"/>
      <c r="B12" s="105"/>
      <c r="C12" s="303"/>
      <c r="D12" s="305">
        <v>59241</v>
      </c>
      <c r="E12" s="307"/>
      <c r="F12" s="310">
        <v>48509</v>
      </c>
      <c r="G12" s="312"/>
      <c r="H12" s="315"/>
    </row>
    <row r="13" spans="1:8" x14ac:dyDescent="0.2">
      <c r="A13" s="114"/>
      <c r="B13" s="106"/>
      <c r="C13" s="301"/>
      <c r="D13" s="304">
        <v>148955</v>
      </c>
      <c r="E13" s="306"/>
      <c r="F13" s="309">
        <v>95498</v>
      </c>
      <c r="G13" s="313"/>
      <c r="H13" s="314"/>
    </row>
    <row r="14" spans="1:8" x14ac:dyDescent="0.2">
      <c r="A14" s="99"/>
      <c r="B14" s="105"/>
      <c r="C14" s="302"/>
      <c r="D14" s="305">
        <v>78344</v>
      </c>
      <c r="E14" s="307"/>
      <c r="F14" s="310">
        <v>51311</v>
      </c>
      <c r="G14" s="312"/>
      <c r="H14" s="315"/>
    </row>
    <row r="17" spans="1:11" x14ac:dyDescent="0.2">
      <c r="A17" s="293" t="s">
        <v>28</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86</v>
      </c>
      <c r="B19" s="294">
        <f>ROUND(VALUE(SUBSTITUTE(実質収支比率等に係る経年分析!F$48,"▲","-")),2)</f>
        <v>0.9</v>
      </c>
      <c r="C19" s="294">
        <f>ROUND(VALUE(SUBSTITUTE(実質収支比率等に係る経年分析!G$48,"▲","-")),2)</f>
        <v>2.86</v>
      </c>
      <c r="D19" s="294">
        <f>ROUND(VALUE(SUBSTITUTE(実質収支比率等に係る経年分析!H$48,"▲","-")),2)</f>
        <v>2.14</v>
      </c>
      <c r="E19" s="294">
        <f>ROUND(VALUE(SUBSTITUTE(実質収支比率等に係る経年分析!I$48,"▲","-")),2)</f>
        <v>5.15</v>
      </c>
      <c r="F19" s="294">
        <f>ROUND(VALUE(SUBSTITUTE(実質収支比率等に係る経年分析!J$48,"▲","-")),2)</f>
        <v>3.4</v>
      </c>
    </row>
    <row r="20" spans="1:11" x14ac:dyDescent="0.2">
      <c r="A20" s="294" t="s">
        <v>39</v>
      </c>
      <c r="B20" s="294">
        <f>ROUND(VALUE(SUBSTITUTE(実質収支比率等に係る経年分析!F$47,"▲","-")),2)</f>
        <v>22.34</v>
      </c>
      <c r="C20" s="294">
        <f>ROUND(VALUE(SUBSTITUTE(実質収支比率等に係る経年分析!G$47,"▲","-")),2)</f>
        <v>21.63</v>
      </c>
      <c r="D20" s="294">
        <f>ROUND(VALUE(SUBSTITUTE(実質収支比率等に係る経年分析!H$47,"▲","-")),2)</f>
        <v>21.93</v>
      </c>
      <c r="E20" s="294">
        <f>ROUND(VALUE(SUBSTITUTE(実質収支比率等に係る経年分析!I$47,"▲","-")),2)</f>
        <v>22.39</v>
      </c>
      <c r="F20" s="294">
        <f>ROUND(VALUE(SUBSTITUTE(実質収支比率等に係る経年分析!J$47,"▲","-")),2)</f>
        <v>24.46</v>
      </c>
    </row>
    <row r="21" spans="1:11" x14ac:dyDescent="0.2">
      <c r="A21" s="294" t="s">
        <v>110</v>
      </c>
      <c r="B21" s="294">
        <f>IF(ISNUMBER(VALUE(SUBSTITUTE(実質収支比率等に係る経年分析!F$49,"▲","-"))),ROUND(VALUE(SUBSTITUTE(実質収支比率等に係る経年分析!F$49,"▲","-")),2),NA())</f>
        <v>-8.1199999999999992</v>
      </c>
      <c r="C21" s="294">
        <f>IF(ISNUMBER(VALUE(SUBSTITUTE(実質収支比率等に係る経年分析!G$49,"▲","-"))),ROUND(VALUE(SUBSTITUTE(実質収支比率等に係る経年分析!G$49,"▲","-")),2),NA())</f>
        <v>9.64</v>
      </c>
      <c r="D21" s="294">
        <f>IF(ISNUMBER(VALUE(SUBSTITUTE(実質収支比率等に係る経年分析!H$49,"▲","-"))),ROUND(VALUE(SUBSTITUTE(実質収支比率等に係る経年分析!H$49,"▲","-")),2),NA())</f>
        <v>-0.76</v>
      </c>
      <c r="E21" s="294">
        <f>IF(ISNUMBER(VALUE(SUBSTITUTE(実質収支比率等に係る経年分析!I$49,"▲","-"))),ROUND(VALUE(SUBSTITUTE(実質収支比率等に係る経年分析!I$49,"▲","-")),2),NA())</f>
        <v>7.02</v>
      </c>
      <c r="F21" s="294">
        <f>IF(ISNUMBER(VALUE(SUBSTITUTE(実質収支比率等に係る経年分析!J$49,"▲","-"))),ROUND(VALUE(SUBSTITUTE(実質収支比率等に係る経年分析!J$49,"▲","-")),2),NA())</f>
        <v>-0.73</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73</v>
      </c>
      <c r="D26" s="295" t="s">
        <v>112</v>
      </c>
      <c r="E26" s="295" t="s">
        <v>73</v>
      </c>
      <c r="F26" s="295" t="s">
        <v>112</v>
      </c>
      <c r="G26" s="295" t="s">
        <v>73</v>
      </c>
      <c r="H26" s="295" t="s">
        <v>112</v>
      </c>
      <c r="I26" s="295" t="s">
        <v>73</v>
      </c>
      <c r="J26" s="295" t="s">
        <v>112</v>
      </c>
      <c r="K26" s="295" t="s">
        <v>73</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介護保険事業特別会計（老人保健施設サービス勘定）</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0.03</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0.03</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国民健康保険事業特別会計（事業勘定）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0.33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0.23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0.04</v>
      </c>
    </row>
    <row r="31" spans="1:11" x14ac:dyDescent="0.2">
      <c r="A31" s="295" t="str">
        <f>IF(連結実質赤字比率に係る赤字・黒字の構成分析!C$39="",NA(),連結実質赤字比率に係る赤字・黒字の構成分析!C$39)</f>
        <v>介護保険事業特別会計（サービス勘定）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7.0000000000000007E-2</v>
      </c>
    </row>
    <row r="33" spans="1:16" x14ac:dyDescent="0.2">
      <c r="A33" s="295" t="str">
        <f>IF(連結実質赤字比率に係る赤字・黒字の構成分析!C$37="",NA(),連結実質赤字比率に係る赤字・黒字の構成分析!C$37)</f>
        <v>介護保険事業特別会計（事業勘定）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0.28000000000000003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0.69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1.1100000000000001</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0.89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2.85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2.13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5.14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3.39</v>
      </c>
    </row>
    <row r="35" spans="1:16" x14ac:dyDescent="0.2">
      <c r="A35" s="295" t="str">
        <f>IF(連結実質赤字比率に係る赤字・黒字の構成分析!C$35="",NA(),連結実質赤字比率に係る赤字・黒字の構成分析!C$35)</f>
        <v>京丹波町水道事業会計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2.62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2.37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3.47</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3.63</v>
      </c>
    </row>
    <row r="36" spans="1:16" x14ac:dyDescent="0.2">
      <c r="A36" s="295" t="str">
        <f>IF(連結実質赤字比率に係る赤字・黒字の構成分析!C$34="",NA(),連結実質赤字比率に係る赤字・黒字の構成分析!C$34)</f>
        <v>国保京丹波町病院事業会計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5.08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4.62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4.88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5.59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6.54</v>
      </c>
    </row>
    <row r="39" spans="1:16" x14ac:dyDescent="0.2">
      <c r="A39" s="293" t="s">
        <v>16</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116</v>
      </c>
      <c r="B42" s="296"/>
      <c r="C42" s="296"/>
      <c r="D42" s="296">
        <f>'実質公債費比率（分子）の構造'!K$52</f>
        <v>1565</v>
      </c>
      <c r="E42" s="296"/>
      <c r="F42" s="296"/>
      <c r="G42" s="296">
        <f>'実質公債費比率（分子）の構造'!L$52</f>
        <v>1578</v>
      </c>
      <c r="H42" s="296"/>
      <c r="I42" s="296"/>
      <c r="J42" s="296">
        <f>'実質公債費比率（分子）の構造'!M$52</f>
        <v>1557</v>
      </c>
      <c r="K42" s="296"/>
      <c r="L42" s="296"/>
      <c r="M42" s="296">
        <f>'実質公債費比率（分子）の構造'!N$52</f>
        <v>1526</v>
      </c>
      <c r="N42" s="296"/>
      <c r="O42" s="296"/>
      <c r="P42" s="296">
        <f>'実質公債費比率（分子）の構造'!O$52</f>
        <v>1520</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1</v>
      </c>
      <c r="B45" s="296">
        <f>'実質公債費比率（分子）の構造'!K$49</f>
        <v>19</v>
      </c>
      <c r="C45" s="296"/>
      <c r="D45" s="296"/>
      <c r="E45" s="296">
        <f>'実質公債費比率（分子）の構造'!L$49</f>
        <v>22</v>
      </c>
      <c r="F45" s="296"/>
      <c r="G45" s="296"/>
      <c r="H45" s="296">
        <f>'実質公債費比率（分子）の構造'!M$49</f>
        <v>24</v>
      </c>
      <c r="I45" s="296"/>
      <c r="J45" s="296"/>
      <c r="K45" s="296">
        <f>'実質公債費比率（分子）の構造'!N$49</f>
        <v>14</v>
      </c>
      <c r="L45" s="296"/>
      <c r="M45" s="296"/>
      <c r="N45" s="296">
        <f>'実質公債費比率（分子）の構造'!O$49</f>
        <v>16</v>
      </c>
      <c r="O45" s="296"/>
      <c r="P45" s="296"/>
    </row>
    <row r="46" spans="1:16" x14ac:dyDescent="0.2">
      <c r="A46" s="296" t="s">
        <v>36</v>
      </c>
      <c r="B46" s="296">
        <f>'実質公債費比率（分子）の構造'!K$48</f>
        <v>1086</v>
      </c>
      <c r="C46" s="296"/>
      <c r="D46" s="296"/>
      <c r="E46" s="296">
        <f>'実質公債費比率（分子）の構造'!L$48</f>
        <v>1027</v>
      </c>
      <c r="F46" s="296"/>
      <c r="G46" s="296"/>
      <c r="H46" s="296">
        <f>'実質公債費比率（分子）の構造'!M$48</f>
        <v>1029</v>
      </c>
      <c r="I46" s="296"/>
      <c r="J46" s="296"/>
      <c r="K46" s="296">
        <f>'実質公債費比率（分子）の構造'!N$48</f>
        <v>1004</v>
      </c>
      <c r="L46" s="296"/>
      <c r="M46" s="296"/>
      <c r="N46" s="296">
        <f>'実質公債費比率（分子）の構造'!O$48</f>
        <v>973</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27</v>
      </c>
      <c r="B49" s="296">
        <f>'実質公債費比率（分子）の構造'!K$45</f>
        <v>1433</v>
      </c>
      <c r="C49" s="296"/>
      <c r="D49" s="296"/>
      <c r="E49" s="296">
        <f>'実質公債費比率（分子）の構造'!L$45</f>
        <v>1493</v>
      </c>
      <c r="F49" s="296"/>
      <c r="G49" s="296"/>
      <c r="H49" s="296">
        <f>'実質公債費比率（分子）の構造'!M$45</f>
        <v>1385</v>
      </c>
      <c r="I49" s="296"/>
      <c r="J49" s="296"/>
      <c r="K49" s="296">
        <f>'実質公債費比率（分子）の構造'!N$45</f>
        <v>1422</v>
      </c>
      <c r="L49" s="296"/>
      <c r="M49" s="296"/>
      <c r="N49" s="296">
        <f>'実質公債費比率（分子）の構造'!O$45</f>
        <v>1373</v>
      </c>
      <c r="O49" s="296"/>
      <c r="P49" s="296"/>
    </row>
    <row r="50" spans="1:16" x14ac:dyDescent="0.2">
      <c r="A50" s="296" t="s">
        <v>55</v>
      </c>
      <c r="B50" s="296" t="e">
        <f>NA()</f>
        <v>#N/A</v>
      </c>
      <c r="C50" s="296">
        <f>IF(ISNUMBER('実質公債費比率（分子）の構造'!K$53),'実質公債費比率（分子）の構造'!K$53,NA())</f>
        <v>973</v>
      </c>
      <c r="D50" s="296" t="e">
        <f>NA()</f>
        <v>#N/A</v>
      </c>
      <c r="E50" s="296" t="e">
        <f>NA()</f>
        <v>#N/A</v>
      </c>
      <c r="F50" s="296">
        <f>IF(ISNUMBER('実質公債費比率（分子）の構造'!L$53),'実質公債費比率（分子）の構造'!L$53,NA())</f>
        <v>964</v>
      </c>
      <c r="G50" s="296" t="e">
        <f>NA()</f>
        <v>#N/A</v>
      </c>
      <c r="H50" s="296" t="e">
        <f>NA()</f>
        <v>#N/A</v>
      </c>
      <c r="I50" s="296">
        <f>IF(ISNUMBER('実質公債費比率（分子）の構造'!M$53),'実質公債費比率（分子）の構造'!M$53,NA())</f>
        <v>881</v>
      </c>
      <c r="J50" s="296" t="e">
        <f>NA()</f>
        <v>#N/A</v>
      </c>
      <c r="K50" s="296" t="e">
        <f>NA()</f>
        <v>#N/A</v>
      </c>
      <c r="L50" s="296">
        <f>IF(ISNUMBER('実質公債費比率（分子）の構造'!N$53),'実質公債費比率（分子）の構造'!N$53,NA())</f>
        <v>914</v>
      </c>
      <c r="M50" s="296" t="e">
        <f>NA()</f>
        <v>#N/A</v>
      </c>
      <c r="N50" s="296" t="e">
        <f>NA()</f>
        <v>#N/A</v>
      </c>
      <c r="O50" s="296">
        <f>IF(ISNUMBER('実質公債費比率（分子）の構造'!O$53),'実質公債費比率（分子）の構造'!O$53,NA())</f>
        <v>842</v>
      </c>
      <c r="P50" s="296" t="e">
        <f>NA()</f>
        <v>#N/A</v>
      </c>
    </row>
    <row r="53" spans="1:16" x14ac:dyDescent="0.2">
      <c r="A53" s="293" t="s">
        <v>122</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46</v>
      </c>
      <c r="B56" s="295"/>
      <c r="C56" s="295"/>
      <c r="D56" s="295">
        <f>'将来負担比率（分子）の構造'!I$52</f>
        <v>15583</v>
      </c>
      <c r="E56" s="295"/>
      <c r="F56" s="295"/>
      <c r="G56" s="295">
        <f>'将来負担比率（分子）の構造'!J$52</f>
        <v>15113</v>
      </c>
      <c r="H56" s="295"/>
      <c r="I56" s="295"/>
      <c r="J56" s="295">
        <f>'将来負担比率（分子）の構造'!K$52</f>
        <v>15419</v>
      </c>
      <c r="K56" s="295"/>
      <c r="L56" s="295"/>
      <c r="M56" s="295">
        <f>'将来負担比率（分子）の構造'!L$52</f>
        <v>15749</v>
      </c>
      <c r="N56" s="295"/>
      <c r="O56" s="295"/>
      <c r="P56" s="295">
        <f>'将来負担比率（分子）の構造'!M$52</f>
        <v>15270</v>
      </c>
    </row>
    <row r="57" spans="1:16" x14ac:dyDescent="0.2">
      <c r="A57" s="295" t="s">
        <v>93</v>
      </c>
      <c r="B57" s="295"/>
      <c r="C57" s="295"/>
      <c r="D57" s="295">
        <f>'将来負担比率（分子）の構造'!I$51</f>
        <v>140</v>
      </c>
      <c r="E57" s="295"/>
      <c r="F57" s="295"/>
      <c r="G57" s="295">
        <f>'将来負担比率（分子）の構造'!J$51</f>
        <v>106</v>
      </c>
      <c r="H57" s="295"/>
      <c r="I57" s="295"/>
      <c r="J57" s="295">
        <f>'将来負担比率（分子）の構造'!K$51</f>
        <v>88</v>
      </c>
      <c r="K57" s="295"/>
      <c r="L57" s="295"/>
      <c r="M57" s="295">
        <f>'将来負担比率（分子）の構造'!L$51</f>
        <v>75</v>
      </c>
      <c r="N57" s="295"/>
      <c r="O57" s="295"/>
      <c r="P57" s="295">
        <f>'将来負担比率（分子）の構造'!M$51</f>
        <v>62</v>
      </c>
    </row>
    <row r="58" spans="1:16" x14ac:dyDescent="0.2">
      <c r="A58" s="295" t="s">
        <v>91</v>
      </c>
      <c r="B58" s="295"/>
      <c r="C58" s="295"/>
      <c r="D58" s="295">
        <f>'将来負担比率（分子）の構造'!I$50</f>
        <v>2683</v>
      </c>
      <c r="E58" s="295"/>
      <c r="F58" s="295"/>
      <c r="G58" s="295">
        <f>'将来負担比率（分子）の構造'!J$50</f>
        <v>2424</v>
      </c>
      <c r="H58" s="295"/>
      <c r="I58" s="295"/>
      <c r="J58" s="295">
        <f>'将来負担比率（分子）の構造'!K$50</f>
        <v>2632</v>
      </c>
      <c r="K58" s="295"/>
      <c r="L58" s="295"/>
      <c r="M58" s="295">
        <f>'将来負担比率（分子）の構造'!L$50</f>
        <v>2797</v>
      </c>
      <c r="N58" s="295"/>
      <c r="O58" s="295"/>
      <c r="P58" s="295">
        <f>'将来負担比率（分子）の構造'!M$50</f>
        <v>3135</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82</v>
      </c>
      <c r="B62" s="295">
        <f>'将来負担比率（分子）の構造'!I$45</f>
        <v>1167</v>
      </c>
      <c r="C62" s="295"/>
      <c r="D62" s="295"/>
      <c r="E62" s="295">
        <f>'将来負担比率（分子）の構造'!J$45</f>
        <v>1136</v>
      </c>
      <c r="F62" s="295"/>
      <c r="G62" s="295"/>
      <c r="H62" s="295">
        <f>'将来負担比率（分子）の構造'!K$45</f>
        <v>1152</v>
      </c>
      <c r="I62" s="295"/>
      <c r="J62" s="295"/>
      <c r="K62" s="295">
        <f>'将来負担比率（分子）の構造'!L$45</f>
        <v>1071</v>
      </c>
      <c r="L62" s="295"/>
      <c r="M62" s="295"/>
      <c r="N62" s="295">
        <f>'将来負担比率（分子）の構造'!M$45</f>
        <v>1085</v>
      </c>
      <c r="O62" s="295"/>
      <c r="P62" s="295"/>
    </row>
    <row r="63" spans="1:16" x14ac:dyDescent="0.2">
      <c r="A63" s="295" t="s">
        <v>21</v>
      </c>
      <c r="B63" s="295">
        <f>'将来負担比率（分子）の構造'!I$44</f>
        <v>477</v>
      </c>
      <c r="C63" s="295"/>
      <c r="D63" s="295"/>
      <c r="E63" s="295">
        <f>'将来負担比率（分子）の構造'!J$44</f>
        <v>196</v>
      </c>
      <c r="F63" s="295"/>
      <c r="G63" s="295"/>
      <c r="H63" s="295">
        <f>'将来負担比率（分子）の構造'!K$44</f>
        <v>167</v>
      </c>
      <c r="I63" s="295"/>
      <c r="J63" s="295"/>
      <c r="K63" s="295">
        <f>'将来負担比率（分子）の構造'!L$44</f>
        <v>164</v>
      </c>
      <c r="L63" s="295"/>
      <c r="M63" s="295"/>
      <c r="N63" s="295">
        <f>'将来負担比率（分子）の構造'!M$44</f>
        <v>201</v>
      </c>
      <c r="O63" s="295"/>
      <c r="P63" s="295"/>
    </row>
    <row r="64" spans="1:16" x14ac:dyDescent="0.2">
      <c r="A64" s="295" t="s">
        <v>79</v>
      </c>
      <c r="B64" s="295">
        <f>'将来負担比率（分子）の構造'!I$43</f>
        <v>9958</v>
      </c>
      <c r="C64" s="295"/>
      <c r="D64" s="295"/>
      <c r="E64" s="295">
        <f>'将来負担比率（分子）の構造'!J$43</f>
        <v>9473</v>
      </c>
      <c r="F64" s="295"/>
      <c r="G64" s="295"/>
      <c r="H64" s="295">
        <f>'将来負担比率（分子）の構造'!K$43</f>
        <v>8264</v>
      </c>
      <c r="I64" s="295"/>
      <c r="J64" s="295"/>
      <c r="K64" s="295">
        <f>'将来負担比率（分子）の構造'!L$43</f>
        <v>7141</v>
      </c>
      <c r="L64" s="295"/>
      <c r="M64" s="295"/>
      <c r="N64" s="295">
        <f>'将来負担比率（分子）の構造'!M$43</f>
        <v>6031</v>
      </c>
      <c r="O64" s="295"/>
      <c r="P64" s="295"/>
    </row>
    <row r="65" spans="1:16" x14ac:dyDescent="0.2">
      <c r="A65" s="295" t="s">
        <v>77</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71</v>
      </c>
      <c r="B66" s="295">
        <f>'将来負担比率（分子）の構造'!I$41</f>
        <v>14000</v>
      </c>
      <c r="C66" s="295"/>
      <c r="D66" s="295"/>
      <c r="E66" s="295">
        <f>'将来負担比率（分子）の構造'!J$41</f>
        <v>13369</v>
      </c>
      <c r="F66" s="295"/>
      <c r="G66" s="295"/>
      <c r="H66" s="295">
        <f>'将来負担比率（分子）の構造'!K$41</f>
        <v>14444</v>
      </c>
      <c r="I66" s="295"/>
      <c r="J66" s="295"/>
      <c r="K66" s="295">
        <f>'将来負担比率（分子）の構造'!L$41</f>
        <v>15785</v>
      </c>
      <c r="L66" s="295"/>
      <c r="M66" s="295"/>
      <c r="N66" s="295">
        <f>'将来負担比率（分子）の構造'!M$41</f>
        <v>15228</v>
      </c>
      <c r="O66" s="295"/>
      <c r="P66" s="295"/>
    </row>
    <row r="67" spans="1:16" x14ac:dyDescent="0.2">
      <c r="A67" s="295" t="s">
        <v>97</v>
      </c>
      <c r="B67" s="295" t="e">
        <f>NA()</f>
        <v>#N/A</v>
      </c>
      <c r="C67" s="295">
        <f>IF(ISNUMBER('将来負担比率（分子）の構造'!I$53),IF('将来負担比率（分子）の構造'!I$53&lt;0,0,'将来負担比率（分子）の構造'!I$53),NA())</f>
        <v>7195</v>
      </c>
      <c r="D67" s="295" t="e">
        <f>NA()</f>
        <v>#N/A</v>
      </c>
      <c r="E67" s="295" t="e">
        <f>NA()</f>
        <v>#N/A</v>
      </c>
      <c r="F67" s="295">
        <f>IF(ISNUMBER('将来負担比率（分子）の構造'!J$53),IF('将来負担比率（分子）の構造'!J$53&lt;0,0,'将来負担比率（分子）の構造'!J$53),NA())</f>
        <v>6531</v>
      </c>
      <c r="G67" s="295" t="e">
        <f>NA()</f>
        <v>#N/A</v>
      </c>
      <c r="H67" s="295" t="e">
        <f>NA()</f>
        <v>#N/A</v>
      </c>
      <c r="I67" s="295">
        <f>IF(ISNUMBER('将来負担比率（分子）の構造'!K$53),IF('将来負担比率（分子）の構造'!K$53&lt;0,0,'将来負担比率（分子）の構造'!K$53),NA())</f>
        <v>5888</v>
      </c>
      <c r="J67" s="295" t="e">
        <f>NA()</f>
        <v>#N/A</v>
      </c>
      <c r="K67" s="295" t="e">
        <f>NA()</f>
        <v>#N/A</v>
      </c>
      <c r="L67" s="295">
        <f>IF(ISNUMBER('将来負担比率（分子）の構造'!L$53),IF('将来負担比率（分子）の構造'!L$53&lt;0,0,'将来負担比率（分子）の構造'!L$53),NA())</f>
        <v>5539</v>
      </c>
      <c r="M67" s="295" t="e">
        <f>NA()</f>
        <v>#N/A</v>
      </c>
      <c r="N67" s="295" t="e">
        <f>NA()</f>
        <v>#N/A</v>
      </c>
      <c r="O67" s="295">
        <f>IF(ISNUMBER('将来負担比率（分子）の構造'!M$53),IF('将来負担比率（分子）の構造'!M$53&lt;0,0,'将来負担比率（分子）の構造'!M$53),NA())</f>
        <v>4078</v>
      </c>
      <c r="P67" s="295" t="e">
        <f>NA()</f>
        <v>#N/A</v>
      </c>
    </row>
    <row r="70" spans="1:16" x14ac:dyDescent="0.2">
      <c r="A70" s="298" t="s">
        <v>129</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131</v>
      </c>
      <c r="B72" s="299">
        <f>基金残高に係る経年分析!F55</f>
        <v>1510</v>
      </c>
      <c r="C72" s="299">
        <f>基金残高に係る経年分析!G55</f>
        <v>1590</v>
      </c>
      <c r="D72" s="299">
        <f>基金残高に係る経年分析!H55</f>
        <v>1673</v>
      </c>
    </row>
    <row r="73" spans="1:16" x14ac:dyDescent="0.2">
      <c r="A73" s="297" t="s">
        <v>133</v>
      </c>
      <c r="B73" s="299">
        <f>基金残高に係る経年分析!F56</f>
        <v>100</v>
      </c>
      <c r="C73" s="299">
        <f>基金残高に係る経年分析!G56</f>
        <v>100</v>
      </c>
      <c r="D73" s="299">
        <f>基金残高に係る経年分析!H56</f>
        <v>200</v>
      </c>
    </row>
    <row r="74" spans="1:16" x14ac:dyDescent="0.2">
      <c r="A74" s="297" t="s">
        <v>135</v>
      </c>
      <c r="B74" s="299">
        <f>基金残高に係る経年分析!F57</f>
        <v>1885</v>
      </c>
      <c r="C74" s="299">
        <f>基金残高に係る経年分析!G57</f>
        <v>1705</v>
      </c>
      <c r="D74" s="299">
        <f>基金残高に係る経年分析!H57</f>
        <v>1760</v>
      </c>
    </row>
  </sheetData>
  <sheetProtection algorithmName="SHA-512" hashValue="T8dGxyApZ/AnsVUgIJKavT93ZVZS9AiKQ3+pVjNn981WxWopyuBcQ2yxWE6EdEwcV+MpVKCY2UGR2SwxjA8AsQ==" saltValue="8dw+6ovaPh7++iIrUBkc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2024-03-15T01:40:02Z</vt:filetime>
  </property>
</Properties>
</file>