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４年度決算\02 ①３月公表分【㉙～新規】\07 最終版【HP公開用】\24 京丹波町\"/>
    </mc:Choice>
  </mc:AlternateContent>
  <xr:revisionPtr revIDLastSave="0" documentId="13_ncr:1_{BD97C276-F971-4D03-AAED-19FEB8C0B9A2}" xr6:coauthVersionLast="36" xr6:coauthVersionMax="36" xr10:uidLastSave="{00000000-0000-0000-0000-000000000000}"/>
  <bookViews>
    <workbookView xWindow="0" yWindow="0" windowWidth="23040" windowHeight="9408" xr2:uid="{00000000-000D-0000-FFFF-FFFF00000000}"/>
  </bookViews>
  <sheets>
    <sheet name="総括表" sheetId="10" r:id="rId1"/>
    <sheet name="普通会計の状況" sheetId="11" r:id="rId2"/>
    <sheet name="各会計、関係団体の財政状況及び健全化判断比率" sheetId="12" r:id="rId3"/>
    <sheet name="財政比較分析表"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W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<sst xmlns="http://schemas.openxmlformats.org/spreadsheetml/2006/main" count="1163" uniqueCount="558">
  <si>
    <t>▲ 0.76</t>
  </si>
  <si>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</si>
  <si>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</si>
  <si>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</si>
  <si>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</si>
  <si>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</si>
  <si>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</si>
  <si>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第2次</t>
    <rPh sb="0" eb="1">
      <t>ダイ</t>
    </rPh>
    <rPh sb="2" eb="3">
      <t>ジ</t>
    </rPh>
    <phoneticPr fontId="5"/>
  </si>
  <si>
    <t>(Ｂ)</t>
  </si>
  <si>
    <t>（参考）</t>
    <rPh sb="1" eb="3">
      <t>サンコウ</t>
    </rPh>
    <phoneticPr fontId="5"/>
  </si>
  <si>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</si>
  <si>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</si>
  <si>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</si>
  <si>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</si>
  <si>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</si>
  <si>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京都中部広域消防組合(一般会計)</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</si>
  <si>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</si>
  <si>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</si>
  <si>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</si>
  <si>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5"/>
  </si>
  <si>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</si>
  <si>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</si>
  <si>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</si>
  <si>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</si>
  <si>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</si>
  <si>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</si>
  <si>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</si>
  <si>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</si>
  <si>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</si>
  <si>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元利償還金等(A)</t>
  </si>
  <si>
    <t>　補助費等</t>
    <rPh sb="1" eb="3">
      <t>ホジョ</t>
    </rPh>
    <rPh sb="3" eb="4">
      <t>ヒ</t>
    </rPh>
    <rPh sb="4" eb="5">
      <t>トウ</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</si>
  <si>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</si>
  <si>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</si>
  <si>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</si>
  <si>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</si>
  <si>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</si>
  <si>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</si>
  <si>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</si>
  <si>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</si>
  <si>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</si>
  <si>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</si>
  <si>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</si>
  <si>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</si>
  <si>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下水道事業特別会計</t>
  </si>
  <si>
    <t>一時借入金の利子</t>
  </si>
  <si>
    <t>利子割交付金</t>
  </si>
  <si>
    <t>基準財政需要額算入見込額</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</si>
  <si>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</si>
  <si>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6"/>
  </si>
  <si>
    <t>算入公債費等</t>
  </si>
  <si>
    <t>(注釈)</t>
    <rPh sb="1" eb="2">
      <t>チュウ</t>
    </rPh>
    <rPh sb="2" eb="3">
      <t>シャク</t>
    </rPh>
    <phoneticPr fontId="5"/>
  </si>
  <si>
    <t>(A)－(B)</t>
  </si>
  <si>
    <t>当該団体
からの
補助金</t>
  </si>
  <si>
    <t>ふるさと応援寄附金基金</t>
    <rPh sb="4" eb="6">
      <t>オウエン</t>
    </rPh>
    <rPh sb="6" eb="9">
      <t>キフキン</t>
    </rPh>
    <rPh sb="9" eb="11">
      <t>キキン</t>
    </rPh>
    <phoneticPr fontId="5"/>
  </si>
  <si>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</si>
  <si>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</si>
  <si>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</si>
  <si>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</si>
  <si>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</si>
  <si>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</si>
  <si>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</si>
  <si>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</si>
  <si>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</si>
  <si>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</si>
  <si>
    <t>PFI事業に係るもの</t>
    <rPh sb="3" eb="5">
      <t>ジギョウ</t>
    </rPh>
    <rPh sb="6" eb="7">
      <t>カカ</t>
    </rPh>
    <phoneticPr fontId="34"/>
  </si>
  <si>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</si>
  <si>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5"/>
  </si>
  <si>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</si>
  <si>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6"/>
  </si>
  <si>
    <t>消防費</t>
  </si>
  <si>
    <t>※令和5年度中に市町村合併した団体で、合併前の団体ごとの決算に基づく将来負担比率を算出していない団体については、グラフを表記しない。</t>
    <rPh sb="1" eb="3">
      <t>レイワ</t>
    </rPh>
    <phoneticPr fontId="5"/>
  </si>
  <si>
    <t>一般会計等に係る地方債の現在高</t>
  </si>
  <si>
    <t>人口密度 (人/k㎡)</t>
    <rPh sb="0" eb="2">
      <t>ジンコウ</t>
    </rPh>
    <rPh sb="2" eb="4">
      <t>ミツド</t>
    </rPh>
    <phoneticPr fontId="5"/>
  </si>
  <si>
    <t>黒字額</t>
    <rPh sb="0" eb="2">
      <t>クロジ</t>
    </rPh>
    <rPh sb="2" eb="3">
      <t>ガク</t>
    </rPh>
    <phoneticPr fontId="37"/>
  </si>
  <si>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</si>
  <si>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</si>
  <si>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</si>
  <si>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</si>
  <si>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</si>
  <si>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</si>
  <si>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</si>
  <si>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</si>
  <si>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</si>
  <si>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</si>
  <si>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</si>
  <si>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</si>
  <si>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</si>
  <si>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</si>
  <si>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</si>
  <si>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</si>
  <si>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</si>
  <si>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</si>
  <si>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</si>
  <si>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</si>
  <si>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</si>
  <si>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</si>
  <si>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</si>
  <si>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</si>
  <si>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</si>
  <si>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</si>
  <si>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</si>
  <si>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</si>
  <si>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</si>
  <si>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</si>
  <si>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</si>
  <si>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</si>
  <si>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</si>
  <si>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</si>
  <si>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</si>
  <si>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</si>
  <si>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7"/>
  </si>
  <si>
    <t>令和2年国調</t>
    <rPh sb="0" eb="2">
      <t>レイワ</t>
    </rPh>
    <rPh sb="3" eb="4">
      <t>ネン</t>
    </rPh>
    <rPh sb="4" eb="5">
      <t>コク</t>
    </rPh>
    <rPh sb="5" eb="6">
      <t>チョウ</t>
    </rPh>
    <phoneticPr fontId="5"/>
  </si>
  <si>
    <t>赤字額</t>
    <rPh sb="0" eb="2">
      <t>アカジ</t>
    </rPh>
    <rPh sb="2" eb="3">
      <t>ガク</t>
    </rPh>
    <phoneticPr fontId="37"/>
  </si>
  <si>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</si>
  <si>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</si>
  <si>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</si>
  <si>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7"/>
  </si>
  <si>
    <t>連結実質赤字比率</t>
    <rPh sb="0" eb="2">
      <t>レンケツ</t>
    </rPh>
    <rPh sb="2" eb="4">
      <t>ジッシツ</t>
    </rPh>
    <rPh sb="4" eb="6">
      <t>アカジ</t>
    </rPh>
    <rPh sb="6" eb="8">
      <t>ヒリツ</t>
    </rPh>
    <phoneticPr fontId="35"/>
  </si>
  <si>
    <t>減債基金積立不足算定額</t>
  </si>
  <si>
    <t>実質公債費比率
（(Ａ)－((Ｂ)＋(Ｄ))）／（(Ｃ)－(Ｄ)）×１００</t>
    <rPh sb="0" eb="2">
      <t>ジッシツ</t>
    </rPh>
    <rPh sb="2" eb="4">
      <t>コウサイ</t>
    </rPh>
    <rPh sb="4" eb="5">
      <t>ヒ</t>
    </rPh>
    <rPh sb="5" eb="7">
      <t>ヒリツ</t>
    </rPh>
    <phoneticPr fontId="5"/>
  </si>
  <si>
    <t>　　都市計画税</t>
  </si>
  <si>
    <t>令和4年度</t>
    <rPh sb="0" eb="2">
      <t>レイワ</t>
    </rPh>
    <rPh sb="3" eb="5">
      <t>ネンド</t>
    </rPh>
    <phoneticPr fontId="3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</si>
  <si>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</si>
  <si>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</si>
  <si>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</si>
  <si>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</si>
  <si>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</si>
  <si>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</si>
  <si>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</si>
  <si>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</si>
  <si>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令和4年度</t>
  </si>
  <si>
    <t>財政調整基金</t>
  </si>
  <si>
    <t>令和3年度(千円･％)</t>
    <rPh sb="0" eb="2">
      <t>レイワ</t>
    </rPh>
    <rPh sb="4" eb="5">
      <t>ド</t>
    </rPh>
    <rPh sb="6" eb="8">
      <t>センエン</t>
    </rPh>
    <phoneticPr fontId="5"/>
  </si>
  <si>
    <t>減債基金</t>
  </si>
  <si>
    <t>分離課税所得割交付金</t>
  </si>
  <si>
    <t>その他特定目的基金</t>
  </si>
  <si>
    <t>介護保険事業特別会計（事業勘定）</t>
  </si>
  <si>
    <t>令和4年度　財政状況資料集</t>
  </si>
  <si>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</si>
  <si>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4"/>
  </si>
  <si>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</si>
  <si>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</si>
  <si>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</si>
  <si>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京都府</t>
  </si>
  <si>
    <t>法適用企業</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</si>
  <si>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</si>
  <si>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</si>
  <si>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Ⅲ－１</t>
  </si>
  <si>
    <t>普通建設事業費</t>
    <rPh sb="0" eb="2">
      <t>フツウ</t>
    </rPh>
    <rPh sb="2" eb="4">
      <t>ケンセツ</t>
    </rPh>
    <rPh sb="4" eb="7">
      <t>ジギョウヒ</t>
    </rPh>
    <phoneticPr fontId="5"/>
  </si>
  <si>
    <t>指定団体等の指定状況</t>
  </si>
  <si>
    <t>歳出総額</t>
  </si>
  <si>
    <t>ゴルフ場利用税交付金</t>
  </si>
  <si>
    <t>寄附金</t>
  </si>
  <si>
    <t>令和4年度(千円)</t>
    <rPh sb="0" eb="2">
      <t>レイワ</t>
    </rPh>
    <rPh sb="3" eb="5">
      <t>ネンド</t>
    </rPh>
    <rPh sb="6" eb="8">
      <t>センエン</t>
    </rPh>
    <phoneticPr fontId="5"/>
  </si>
  <si>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</si>
  <si>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</si>
  <si>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4"/>
  </si>
  <si>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</si>
  <si>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</si>
  <si>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</si>
  <si>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</si>
  <si>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</si>
  <si>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</si>
  <si>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</si>
  <si>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</si>
  <si>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うち単独分</t>
    <rPh sb="2" eb="4">
      <t>タンドク</t>
    </rPh>
    <rPh sb="4" eb="5">
      <t>ブン</t>
    </rPh>
    <phoneticPr fontId="5"/>
  </si>
  <si>
    <t>京丹波町</t>
  </si>
  <si>
    <t>減債基金</t>
    <rPh sb="0" eb="1">
      <t>ゲン</t>
    </rPh>
    <rPh sb="1" eb="2">
      <t>サイ</t>
    </rPh>
    <rPh sb="2" eb="4">
      <t>キキン</t>
    </rPh>
    <phoneticPr fontId="5"/>
  </si>
  <si>
    <t>地方交付税種地</t>
    <rPh sb="0" eb="2">
      <t>チホウ</t>
    </rPh>
    <rPh sb="2" eb="5">
      <t>コウフゼイ</t>
    </rPh>
    <rPh sb="5" eb="6">
      <t>シュ</t>
    </rPh>
    <rPh sb="6" eb="7">
      <t>チ</t>
    </rPh>
    <phoneticPr fontId="5"/>
  </si>
  <si>
    <t>2-2</t>
  </si>
  <si>
    <t>地方公社・第三セクター等一覧</t>
    <rPh sb="0" eb="2">
      <t>チホウ</t>
    </rPh>
    <rPh sb="2" eb="4">
      <t>コウシャ</t>
    </rPh>
    <rPh sb="5" eb="6">
      <t>ダイ</t>
    </rPh>
    <rPh sb="6" eb="7">
      <t>３</t>
    </rPh>
    <rPh sb="11" eb="12">
      <t>トウ</t>
    </rPh>
    <rPh sb="12" eb="14">
      <t>イチラン</t>
    </rPh>
    <phoneticPr fontId="5"/>
  </si>
  <si>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</si>
  <si>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</si>
  <si>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</si>
  <si>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</si>
  <si>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</si>
  <si>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</si>
  <si>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</si>
  <si>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</si>
  <si>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</si>
  <si>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</si>
  <si>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振興基金</t>
    <rPh sb="0" eb="2">
      <t>シンコウ</t>
    </rPh>
    <rPh sb="2" eb="4">
      <t>キキン</t>
    </rPh>
    <phoneticPr fontId="5"/>
  </si>
  <si>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</si>
  <si>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</si>
  <si>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</si>
  <si>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4"/>
  </si>
  <si>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</si>
  <si>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</si>
  <si>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</si>
  <si>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</si>
  <si>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</si>
  <si>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</si>
  <si>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t>
  </si>
  <si>
    <t>参考</t>
    <rPh sb="0" eb="2">
      <t>サンコウ</t>
    </rPh>
    <phoneticPr fontId="5"/>
  </si>
  <si>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</si>
  <si>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</si>
  <si>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</si>
  <si>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</si>
  <si>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※8：職員の状況については、令和4年度地方公務員給与実態調査に基づいている。</t>
  </si>
  <si>
    <t>歳出合計</t>
  </si>
  <si>
    <t>-10.7</t>
  </si>
  <si>
    <t>目的別歳出の状況（単位 千円・％）</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</si>
  <si>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</si>
  <si>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</si>
  <si>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</si>
  <si>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</si>
  <si>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</si>
  <si>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</si>
  <si>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</si>
  <si>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</si>
  <si>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令05.01.01(人)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</si>
  <si>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</si>
  <si>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4"/>
  </si>
  <si>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</si>
  <si>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</si>
  <si>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</si>
  <si>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</si>
  <si>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</si>
  <si>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-2.4</t>
  </si>
  <si>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</si>
  <si>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</si>
  <si>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</si>
  <si>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</si>
  <si>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</si>
  <si>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</si>
  <si>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</si>
  <si>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5"/>
  </si>
  <si>
    <t>令04.01.01(人)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</si>
  <si>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</si>
  <si>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</si>
  <si>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</si>
  <si>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</si>
  <si>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</si>
  <si>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増減率  (％)</t>
    <rPh sb="0" eb="2">
      <t>ゾウゲン</t>
    </rPh>
    <rPh sb="2" eb="3">
      <t>リツ</t>
    </rPh>
    <phoneticPr fontId="5"/>
  </si>
  <si>
    <t>労働費</t>
  </si>
  <si>
    <t>-2.7</t>
  </si>
  <si>
    <t>保険税(料)収入額</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</si>
  <si>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</si>
  <si>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</si>
  <si>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8"/>
  </si>
  <si>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</si>
  <si>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</si>
  <si>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</si>
  <si>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</si>
  <si>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</si>
  <si>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</si>
  <si>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</si>
  <si>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</si>
  <si>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</si>
  <si>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</si>
  <si>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</si>
  <si>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</si>
  <si>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</si>
  <si>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</si>
  <si>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</si>
  <si>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</si>
  <si>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</si>
  <si>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</si>
  <si>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</si>
  <si>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</si>
  <si>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</si>
  <si>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</si>
  <si>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</si>
  <si>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</si>
  <si>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</si>
  <si>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</si>
  <si>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</si>
  <si>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t>
  </si>
  <si>
    <t>京都府住宅新築資金等貸付事業管理組合（一般会計）</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</si>
  <si>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</si>
  <si>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</si>
  <si>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</si>
  <si>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</si>
  <si>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</si>
  <si>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</si>
  <si>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</si>
  <si>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</si>
  <si>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5"/>
  </si>
  <si>
    <t>積立金
現在高</t>
    <rPh sb="4" eb="7">
      <t>ゲンザイダカ</t>
    </rPh>
    <phoneticPr fontId="38"/>
  </si>
  <si>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</si>
  <si>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</si>
  <si>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</si>
  <si>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</si>
  <si>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</si>
  <si>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</si>
  <si>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</si>
  <si>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</si>
  <si>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</si>
  <si>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</si>
  <si>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</si>
  <si>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</si>
  <si>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</si>
  <si>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</si>
  <si>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</si>
  <si>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</si>
  <si>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</si>
  <si>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</si>
  <si>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</si>
  <si>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</si>
  <si>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グリーンランドみずほ</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</si>
  <si>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</si>
  <si>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</si>
  <si>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</si>
  <si>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</si>
  <si>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</si>
  <si>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</si>
  <si>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</si>
  <si>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</si>
  <si>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土地取得特別会計</t>
  </si>
  <si>
    <t>※7：人口については、調査対象年度の1月1日現在の住民基本台帳に登載されている人口に基づいている。</t>
    <rPh sb="13" eb="15">
      <t>タイショウ</t>
    </rPh>
    <rPh sb="27" eb="29">
      <t>キホン</t>
    </rPh>
    <rPh sb="42" eb="43">
      <t>モト</t>
    </rPh>
    <phoneticPr fontId="40"/>
  </si>
  <si>
    <t>充当一般財源等</t>
  </si>
  <si>
    <t>京都府京丹波町</t>
  </si>
  <si>
    <t>地方譲与税</t>
  </si>
  <si>
    <t>グランベール京都ゴルフ倶楽部</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</si>
  <si>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</si>
  <si>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</si>
  <si>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</si>
  <si>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</si>
  <si>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</si>
  <si>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5"/>
  </si>
  <si>
    <t>京丹波農業公社</t>
  </si>
  <si>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</si>
  <si>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</si>
  <si>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</si>
  <si>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</si>
  <si>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</si>
  <si>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</si>
  <si>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</si>
  <si>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</si>
  <si>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普通税</t>
    <rPh sb="0" eb="2">
      <t>フツウ</t>
    </rPh>
    <rPh sb="2" eb="3">
      <t>ゼイ</t>
    </rPh>
    <phoneticPr fontId="41"/>
  </si>
  <si>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</si>
  <si>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</si>
  <si>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</si>
  <si>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</si>
  <si>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</si>
  <si>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</si>
  <si>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議会費</t>
  </si>
  <si>
    <t>　　市町村民税</t>
  </si>
  <si>
    <t>元利償還金</t>
    <rPh sb="0" eb="2">
      <t>ガンリ</t>
    </rPh>
    <rPh sb="2" eb="5">
      <t>ショウカンキン</t>
    </rPh>
    <phoneticPr fontId="34"/>
  </si>
  <si>
    <t>総務費</t>
  </si>
  <si>
    <t>国保京丹波町病院事業会計</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</si>
  <si>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</si>
  <si>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</si>
  <si>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</si>
  <si>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</si>
  <si>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</si>
  <si>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</si>
  <si>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</si>
  <si>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</si>
  <si>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</si>
  <si>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</si>
  <si>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</si>
  <si>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</si>
  <si>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</si>
  <si>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</si>
  <si>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</si>
  <si>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</si>
  <si>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</si>
  <si>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</si>
  <si>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</si>
  <si>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</si>
  <si>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　　市町村たばこ税</t>
  </si>
  <si>
    <t>教育費</t>
  </si>
  <si>
    <t>自動車税環境性能割交付金</t>
  </si>
  <si>
    <t>　　鉱産税</t>
  </si>
  <si>
    <t>災害復旧費</t>
  </si>
  <si>
    <t>法人事業税交付金</t>
  </si>
  <si>
    <t>　　特別土地保有税</t>
  </si>
  <si>
    <t>企業債
（地方債）
現在高</t>
  </si>
  <si>
    <t>公債費</t>
  </si>
  <si>
    <t>船井郡衛生管理組合(一般会計)</t>
  </si>
  <si>
    <t>地方特例交付金等</t>
    <rPh sb="7" eb="8">
      <t>トウ</t>
    </rPh>
    <phoneticPr fontId="37"/>
  </si>
  <si>
    <t>諸支出金</t>
    <rPh sb="3" eb="4">
      <t>キン</t>
    </rPh>
    <phoneticPr fontId="38"/>
  </si>
  <si>
    <t>　個人住民税減収補塡特例交付金</t>
  </si>
  <si>
    <t>前年度繰上充用金</t>
  </si>
  <si>
    <t>　新型コロナウイルス感染症対策地方税減収補塡特別交付金</t>
  </si>
  <si>
    <t>　法定目的税</t>
  </si>
  <si>
    <t>経常損益</t>
  </si>
  <si>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</si>
  <si>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</si>
  <si>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</si>
  <si>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</si>
  <si>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</si>
  <si>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</si>
  <si>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</si>
  <si>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</si>
  <si>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　震災復興特別交付税</t>
  </si>
  <si>
    <t>　　水利地益税等</t>
  </si>
  <si>
    <t>増減率(%)(B)</t>
    <rPh sb="0" eb="3">
      <t>ゾウゲンリツ</t>
    </rPh>
    <phoneticPr fontId="5"/>
  </si>
  <si>
    <t>義務的経費計</t>
    <rPh sb="0" eb="3">
      <t>ギムテキ</t>
    </rPh>
    <rPh sb="3" eb="5">
      <t>ケイヒ</t>
    </rPh>
    <rPh sb="5" eb="6">
      <t>ケイ</t>
    </rPh>
    <phoneticPr fontId="5"/>
  </si>
  <si>
    <t>　公債費</t>
  </si>
  <si>
    <t>過疎地域持続的発展特別基金</t>
    <rPh sb="0" eb="2">
      <t>カソ</t>
    </rPh>
    <rPh sb="2" eb="4">
      <t>チイキ</t>
    </rPh>
    <rPh sb="4" eb="7">
      <t>ジゾクテキ</t>
    </rPh>
    <rPh sb="7" eb="9">
      <t>ハッテン</t>
    </rPh>
    <rPh sb="9" eb="11">
      <t>トクベツ</t>
    </rPh>
    <rPh sb="11" eb="13">
      <t>キキン</t>
    </rPh>
    <phoneticPr fontId="5"/>
  </si>
  <si>
    <t>交通安全対策特別交付金</t>
  </si>
  <si>
    <t>　※一般会計等（純計）は、各会計の相互間の繰入・繰出等の重複を控除したものであり、各会計の合計と一致しない場合がある。</t>
  </si>
  <si>
    <t>旧法による税</t>
  </si>
  <si>
    <t>育英資金給付事業特別会計</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</si>
  <si>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</si>
  <si>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</si>
  <si>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</si>
  <si>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</si>
  <si>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</si>
  <si>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</si>
  <si>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</si>
  <si>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京都地方税機構（一般会計）</t>
  </si>
  <si>
    <t>都道府県支出金</t>
  </si>
  <si>
    <t>一時借入金利子</t>
  </si>
  <si>
    <t>国営土地改良事業に係るもの</t>
    <rPh sb="0" eb="2">
      <t>コクエイ</t>
    </rPh>
    <rPh sb="2" eb="4">
      <t>トチ</t>
    </rPh>
    <rPh sb="4" eb="6">
      <t>カイリョウ</t>
    </rPh>
    <rPh sb="6" eb="8">
      <t>ジギョウ</t>
    </rPh>
    <rPh sb="9" eb="10">
      <t>カカ</t>
    </rPh>
    <phoneticPr fontId="34"/>
  </si>
  <si>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</si>
  <si>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</si>
  <si>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</si>
  <si>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</si>
  <si>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</si>
  <si>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繰入金</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</si>
  <si>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</si>
  <si>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</si>
  <si>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</si>
  <si>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</si>
  <si>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</si>
  <si>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再差引収支</t>
    <rPh sb="0" eb="1">
      <t>サイ</t>
    </rPh>
    <rPh sb="1" eb="3">
      <t>サシヒキ</t>
    </rPh>
    <rPh sb="3" eb="5">
      <t>シュウシ</t>
    </rPh>
    <phoneticPr fontId="5"/>
  </si>
  <si>
    <t>財政再生基準</t>
  </si>
  <si>
    <t>地方債</t>
  </si>
  <si>
    <t>下水道</t>
  </si>
  <si>
    <t>加入世帯数(世帯)</t>
  </si>
  <si>
    <t>　繰出金</t>
  </si>
  <si>
    <t>　うち減収補塡債(特例分)</t>
    <rPh sb="4" eb="5">
      <t>シュウ</t>
    </rPh>
    <rPh sb="9" eb="10">
      <t>トク</t>
    </rPh>
    <rPh sb="10" eb="11">
      <t>レイ</t>
    </rPh>
    <rPh sb="11" eb="12">
      <t>ブン</t>
    </rPh>
    <phoneticPr fontId="37"/>
  </si>
  <si>
    <t>当該団体
からの
貸付金</t>
  </si>
  <si>
    <t>一部事務組合等名</t>
    <rPh sb="0" eb="2">
      <t>イチブ</t>
    </rPh>
    <rPh sb="2" eb="4">
      <t>ジム</t>
    </rPh>
    <rPh sb="4" eb="6">
      <t>クミアイ</t>
    </rPh>
    <rPh sb="6" eb="7">
      <t>トウ</t>
    </rPh>
    <rPh sb="7" eb="8">
      <t>メイ</t>
    </rPh>
    <phoneticPr fontId="34"/>
  </si>
  <si>
    <t>病院</t>
  </si>
  <si>
    <t>地方独立行政法人に係る将来負担額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</si>
  <si>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</si>
  <si>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</si>
  <si>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</si>
  <si>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</si>
  <si>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うち臨時財政対策債</t>
  </si>
  <si>
    <t>歳入合計</t>
  </si>
  <si>
    <t>介護サービス</t>
  </si>
  <si>
    <t>被保険者
1人当り</t>
  </si>
  <si>
    <t>国民健康保険</t>
  </si>
  <si>
    <t>その他</t>
  </si>
  <si>
    <t>保険給付費</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</si>
  <si>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</si>
  <si>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</si>
  <si>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</si>
  <si>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</si>
  <si>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</si>
  <si>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5"/>
  </si>
  <si>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</si>
  <si>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</si>
  <si>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</si>
  <si>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</si>
  <si>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</si>
  <si>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京都府後期高齢者医療広域連合（後期高齢者医療特別会計）</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</si>
  <si>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</si>
  <si>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</si>
  <si>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</si>
  <si>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</si>
  <si>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</si>
  <si>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</si>
  <si>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</si>
  <si>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</si>
  <si>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</si>
  <si>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町営バス運行事業特別会計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</si>
  <si>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</si>
  <si>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</si>
  <si>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</si>
  <si>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</si>
  <si>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</si>
  <si>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</si>
  <si>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</si>
  <si>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国民健康保険事業特別会計（事業勘定）</t>
  </si>
  <si>
    <t>介護保険事業特別会計（サービス勘定）</t>
  </si>
  <si>
    <t>介護保険事業特別会計（老人保健施設サービス勘定）</t>
  </si>
  <si>
    <t>京丹波町水道事業会計</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</si>
  <si>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</si>
  <si>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</si>
  <si>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</si>
  <si>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</si>
  <si>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</si>
  <si>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4"/>
  </si>
  <si>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</si>
  <si>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</si>
  <si>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</si>
  <si>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</si>
  <si>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</si>
  <si>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</si>
  <si>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</si>
  <si>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</si>
  <si>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</si>
  <si>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</si>
  <si>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5"/>
  </si>
  <si>
    <t>京都府後期高齢者医療広域連合（一般会計）</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</si>
  <si>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</si>
  <si>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</si>
  <si>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</si>
  <si>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</si>
  <si>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</si>
  <si>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</si>
  <si>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</si>
  <si>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</si>
  <si>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</si>
  <si>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</si>
  <si>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</si>
  <si>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</si>
  <si>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</si>
  <si>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</si>
  <si>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</si>
  <si>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</si>
  <si>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</si>
  <si>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</si>
  <si>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</si>
  <si>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</si>
  <si>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</si>
  <si>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</si>
  <si>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</si>
  <si>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</si>
  <si>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</si>
  <si>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</si>
  <si>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</si>
  <si>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</si>
  <si>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2"/>
  </si>
  <si>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</si>
  <si>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</si>
  <si>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3"/>
  </si>
  <si>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</si>
  <si>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</si>
  <si>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</si>
  <si>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京都府自治会館管理組合(一般会計)</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</si>
  <si>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</si>
  <si>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</si>
  <si>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京都府市町村職員退職手当組合（一般会計）</t>
  </si>
  <si>
    <t>（参考）　普通建設事業費の分析</t>
    <rPh sb="1" eb="3">
      <t>サンコウ</t>
    </rPh>
    <rPh sb="5" eb="7">
      <t>フツウ</t>
    </rPh>
    <rPh sb="7" eb="9">
      <t>ケンセツ</t>
    </rPh>
    <rPh sb="9" eb="11">
      <t>ジギョウ</t>
    </rPh>
    <rPh sb="11" eb="12">
      <t>ヒ</t>
    </rPh>
    <rPh sb="13" eb="15">
      <t>ブンセキ</t>
    </rPh>
    <phoneticPr fontId="5"/>
  </si>
  <si>
    <t>類似団体平均(円)</t>
    <rPh sb="0" eb="2">
      <t>ルイジ</t>
    </rPh>
    <rPh sb="2" eb="4">
      <t>ダンタイ</t>
    </rPh>
    <rPh sb="4" eb="6">
      <t>ヘイキン</t>
    </rPh>
    <rPh sb="7" eb="8">
      <t>エン</t>
    </rPh>
    <phoneticPr fontId="5"/>
  </si>
  <si>
    <t>(A)-(B)</t>
  </si>
  <si>
    <t xml:space="preserve"> H30</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</si>
  <si>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</si>
  <si>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</si>
  <si>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</si>
  <si>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</si>
  <si>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</si>
  <si>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</si>
  <si>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</si>
  <si>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</si>
  <si>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</si>
  <si>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8.12</t>
  </si>
  <si>
    <t>▲ 0.73</t>
  </si>
  <si>
    <t>その他会計（赤字）</t>
  </si>
  <si>
    <t>（百万円）</t>
  </si>
  <si>
    <t>丹波地域開発</t>
  </si>
  <si>
    <t>瑞穂農林</t>
  </si>
  <si>
    <t>和知ふるさと振興センター</t>
  </si>
  <si>
    <t>京都府立丹波自然運動公園協力会</t>
  </si>
  <si>
    <t>国民健康保険南丹病院組合(病院事業会計)</t>
  </si>
  <si>
    <t>京都府市町村議会議員公務災害補償等組合(一般会計)</t>
  </si>
  <si>
    <t>京都府住宅新築資金等貸付事業管理組合（特別会計）</t>
  </si>
  <si>
    <t>地域福祉基金</t>
    <rPh sb="0" eb="2">
      <t>チイキ</t>
    </rPh>
    <rPh sb="2" eb="4">
      <t>フクシ</t>
    </rPh>
    <rPh sb="4" eb="6">
      <t>キキン</t>
    </rPh>
    <phoneticPr fontId="5"/>
  </si>
  <si>
    <t>森林環境譲与税基金</t>
    <rPh sb="0" eb="2">
      <t>シンリン</t>
    </rPh>
    <rPh sb="2" eb="4">
      <t>カンキョウ</t>
    </rPh>
    <rPh sb="4" eb="6">
      <t>ジョウヨ</t>
    </rPh>
    <rPh sb="6" eb="7">
      <t>ゼイ</t>
    </rPh>
    <rPh sb="7" eb="9">
      <t>キキン</t>
    </rPh>
    <phoneticPr fontId="5"/>
  </si>
  <si>
    <t xml:space="preserve"> </t>
    <phoneticPr fontId="46"/>
  </si>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</sst>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7"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sz val="14"/>
      <color rgb="FF000000"/>
      <name val="ＭＳ Ｐ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color indexed="8"/>
      <name val="ＭＳ ゴシック"/>
      <family val="3"/>
    </font>
    <font>
      <sz val="11"/>
      <name val="ＭＳ ゴシック"/>
      <family val="3"/>
    </font>
    <font>
      <sz val="9"/>
      <color indexed="8"/>
      <name val="ＭＳ ゴシック"/>
      <family val="3"/>
      <charset val="128"/>
    </font>
    <font>
      <sz val="11"/>
      <name val="ＭＳ Ｐゴシック"/>
      <family val="3"/>
      <charset val="128"/>
    </font>
    <font>
      <sz val="6"/>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5" fillId="0" borderId="0"/>
  </cellStyleXfs>
  <cellXfs count="1090">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2" fillId="0" borderId="30" xfId="13" applyNumberFormat="1" applyFont="1" applyBorder="1" applyAlignment="1">
      <alignment vertical="center"/>
    </xf>
    <xf numFmtId="178" fontId="22" fillId="0" borderId="31" xfId="13" applyNumberFormat="1" applyFont="1" applyBorder="1" applyAlignment="1">
      <alignment vertical="center"/>
    </xf>
    <xf numFmtId="178" fontId="22"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2" fillId="0" borderId="16" xfId="13" applyNumberFormat="1" applyFont="1" applyBorder="1" applyAlignment="1">
      <alignment vertical="center"/>
    </xf>
    <xf numFmtId="178" fontId="22" fillId="0" borderId="15" xfId="13" applyNumberFormat="1" applyFont="1" applyBorder="1" applyAlignment="1">
      <alignment vertical="center"/>
    </xf>
    <xf numFmtId="178" fontId="22" fillId="0" borderId="171" xfId="13" applyNumberFormat="1" applyFont="1" applyBorder="1" applyAlignment="1">
      <alignment horizontal="center" vertical="center"/>
    </xf>
    <xf numFmtId="178" fontId="22" fillId="0" borderId="16" xfId="13" applyNumberFormat="1" applyFont="1" applyBorder="1" applyAlignment="1">
      <alignment horizontal="center" vertical="center"/>
    </xf>
    <xf numFmtId="178" fontId="22" fillId="0" borderId="27" xfId="13" applyNumberFormat="1" applyFont="1" applyBorder="1" applyAlignment="1">
      <alignment horizontal="center" vertical="center" wrapText="1"/>
    </xf>
    <xf numFmtId="183" fontId="22" fillId="0" borderId="27" xfId="14" applyNumberFormat="1" applyFont="1" applyFill="1" applyBorder="1" applyAlignment="1">
      <alignment horizontal="right" vertical="center" shrinkToFit="1"/>
    </xf>
    <xf numFmtId="183" fontId="22"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2" fillId="0" borderId="32" xfId="13" applyNumberFormat="1" applyFont="1" applyBorder="1" applyAlignment="1">
      <alignment horizontal="center" vertical="center"/>
    </xf>
    <xf numFmtId="178" fontId="22" fillId="0" borderId="30" xfId="13" applyNumberFormat="1" applyFont="1" applyBorder="1" applyAlignment="1">
      <alignment horizontal="center" vertical="center"/>
    </xf>
    <xf numFmtId="183" fontId="22" fillId="0" borderId="30" xfId="14" applyNumberFormat="1" applyFont="1" applyFill="1" applyBorder="1" applyAlignment="1">
      <alignment horizontal="right" vertical="center" shrinkToFit="1"/>
    </xf>
    <xf numFmtId="183" fontId="22"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2" fillId="0" borderId="74" xfId="19" applyNumberFormat="1" applyFont="1" applyFill="1" applyBorder="1" applyAlignment="1">
      <alignment horizontal="right" vertical="center" shrinkToFit="1"/>
    </xf>
    <xf numFmtId="184" fontId="22"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2" fillId="0" borderId="35" xfId="13" applyNumberFormat="1" applyFont="1" applyBorder="1" applyAlignment="1">
      <alignment horizontal="center" vertical="center"/>
    </xf>
    <xf numFmtId="178" fontId="22" fillId="0" borderId="174" xfId="13" applyNumberFormat="1" applyFont="1" applyBorder="1" applyAlignment="1">
      <alignment horizontal="center" vertical="center" wrapText="1"/>
    </xf>
    <xf numFmtId="184" fontId="22" fillId="0" borderId="175" xfId="14" applyNumberFormat="1" applyFont="1" applyFill="1" applyBorder="1" applyAlignment="1">
      <alignment horizontal="right" vertical="center" shrinkToFit="1"/>
    </xf>
    <xf numFmtId="184" fontId="22"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2" fillId="0" borderId="176" xfId="19" applyNumberFormat="1" applyFont="1" applyFill="1" applyBorder="1" applyAlignment="1">
      <alignment horizontal="right" vertical="center" shrinkToFit="1"/>
    </xf>
    <xf numFmtId="184" fontId="22"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2" fillId="0" borderId="177" xfId="14" applyNumberFormat="1" applyFont="1" applyFill="1" applyBorder="1" applyAlignment="1">
      <alignment horizontal="right" vertical="center" shrinkToFit="1"/>
    </xf>
    <xf numFmtId="183" fontId="22"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2" fillId="0" borderId="34" xfId="13" applyNumberFormat="1" applyFont="1" applyBorder="1" applyAlignment="1">
      <alignment horizontal="center" vertical="center" wrapText="1"/>
    </xf>
    <xf numFmtId="184" fontId="22" fillId="0" borderId="179" xfId="14" applyNumberFormat="1" applyFont="1" applyFill="1" applyBorder="1" applyAlignment="1">
      <alignment horizontal="right" vertical="center" shrinkToFit="1"/>
    </xf>
    <xf numFmtId="184" fontId="22" fillId="0" borderId="180" xfId="14" applyNumberFormat="1" applyFont="1" applyFill="1" applyBorder="1" applyAlignment="1">
      <alignment horizontal="right" vertical="center" shrinkToFit="1"/>
    </xf>
    <xf numFmtId="184" fontId="22"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2" fillId="0" borderId="37" xfId="13" applyNumberFormat="1" applyFont="1" applyBorder="1" applyAlignment="1">
      <alignment horizontal="center" vertical="center"/>
    </xf>
    <xf numFmtId="178" fontId="22" fillId="0" borderId="74" xfId="13" applyNumberFormat="1" applyFont="1" applyBorder="1" applyAlignment="1">
      <alignment horizontal="center" vertical="center"/>
    </xf>
    <xf numFmtId="184" fontId="22" fillId="0" borderId="27" xfId="14" applyNumberFormat="1" applyFont="1" applyBorder="1" applyAlignment="1">
      <alignment horizontal="right" vertical="center" shrinkToFit="1"/>
    </xf>
    <xf numFmtId="184" fontId="22"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7" applyFont="1">
      <alignment vertical="center"/>
    </xf>
    <xf numFmtId="0" fontId="23" fillId="7" borderId="6" xfId="17" applyFont="1" applyFill="1" applyBorder="1" applyAlignment="1"/>
    <xf numFmtId="0" fontId="23" fillId="0" borderId="56" xfId="17" applyFont="1" applyFill="1" applyBorder="1" applyAlignment="1">
      <alignment vertical="center" wrapText="1"/>
    </xf>
    <xf numFmtId="0" fontId="23" fillId="0" borderId="57" xfId="17" applyFont="1" applyFill="1" applyBorder="1" applyAlignment="1">
      <alignment vertical="center"/>
    </xf>
    <xf numFmtId="0" fontId="23" fillId="0" borderId="12" xfId="17" applyFont="1" applyFill="1" applyBorder="1" applyAlignment="1">
      <alignment vertical="center"/>
    </xf>
    <xf numFmtId="0" fontId="23" fillId="0" borderId="61" xfId="17" applyFont="1" applyFill="1" applyBorder="1" applyAlignment="1">
      <alignment vertical="center"/>
    </xf>
    <xf numFmtId="0" fontId="25" fillId="0" borderId="0" xfId="17" applyFont="1" applyFill="1" applyBorder="1" applyAlignment="1">
      <alignment vertical="center"/>
    </xf>
    <xf numFmtId="0" fontId="23" fillId="7" borderId="18" xfId="17" applyFont="1" applyFill="1" applyBorder="1" applyAlignment="1">
      <alignment horizontal="right" vertical="top"/>
    </xf>
    <xf numFmtId="0" fontId="25" fillId="0" borderId="0" xfId="17" applyNumberFormat="1" applyFont="1" applyFill="1" applyBorder="1" applyAlignment="1">
      <alignment vertical="center" wrapText="1"/>
    </xf>
    <xf numFmtId="0" fontId="23" fillId="7" borderId="64" xfId="17" applyFont="1" applyFill="1" applyBorder="1" applyAlignment="1">
      <alignment horizontal="right" vertical="top"/>
    </xf>
    <xf numFmtId="0" fontId="23" fillId="7" borderId="13" xfId="17" applyFont="1" applyFill="1" applyBorder="1" applyAlignment="1">
      <alignment horizontal="center" vertical="center"/>
    </xf>
    <xf numFmtId="185" fontId="23" fillId="0" borderId="183" xfId="17" applyNumberFormat="1" applyFont="1" applyFill="1" applyBorder="1" applyAlignment="1">
      <alignment horizontal="right" vertical="center" shrinkToFit="1"/>
    </xf>
    <xf numFmtId="185" fontId="23" fillId="0" borderId="184" xfId="17" applyNumberFormat="1" applyFont="1" applyFill="1" applyBorder="1" applyAlignment="1">
      <alignment horizontal="right" vertical="center" shrinkToFit="1"/>
    </xf>
    <xf numFmtId="185" fontId="23" fillId="0" borderId="79" xfId="17" applyNumberFormat="1" applyFont="1" applyFill="1" applyBorder="1" applyAlignment="1">
      <alignment horizontal="right" vertical="center" shrinkToFit="1"/>
    </xf>
    <xf numFmtId="0" fontId="23" fillId="0" borderId="0" xfId="17" applyNumberFormat="1" applyFont="1" applyFill="1" applyBorder="1" applyAlignment="1">
      <alignment vertical="center"/>
    </xf>
    <xf numFmtId="0" fontId="23" fillId="7" borderId="24" xfId="17" applyFont="1" applyFill="1" applyBorder="1" applyAlignment="1">
      <alignment horizontal="center" vertical="center"/>
    </xf>
    <xf numFmtId="185" fontId="23" fillId="0" borderId="185" xfId="17" applyNumberFormat="1" applyFont="1" applyFill="1" applyBorder="1" applyAlignment="1">
      <alignment horizontal="right" vertical="center" shrinkToFit="1"/>
    </xf>
    <xf numFmtId="185" fontId="23" fillId="0" borderId="74" xfId="17" applyNumberFormat="1" applyFont="1" applyFill="1" applyBorder="1" applyAlignment="1">
      <alignment horizontal="right" vertical="center" shrinkToFit="1"/>
    </xf>
    <xf numFmtId="185" fontId="23" fillId="0" borderId="182" xfId="17" applyNumberFormat="1" applyFont="1" applyFill="1" applyBorder="1" applyAlignment="1">
      <alignment horizontal="right" vertical="center" shrinkToFit="1"/>
    </xf>
    <xf numFmtId="0" fontId="23" fillId="7" borderId="45" xfId="17" applyFont="1" applyFill="1" applyBorder="1" applyAlignment="1">
      <alignment horizontal="center" vertical="center"/>
    </xf>
    <xf numFmtId="185" fontId="23" fillId="0" borderId="186" xfId="17" applyNumberFormat="1" applyFont="1" applyFill="1" applyBorder="1" applyAlignment="1">
      <alignment horizontal="right" vertical="center" shrinkToFit="1"/>
    </xf>
    <xf numFmtId="185" fontId="23" fillId="0" borderId="187" xfId="17" applyNumberFormat="1" applyFont="1" applyFill="1" applyBorder="1" applyAlignment="1">
      <alignment horizontal="right" vertical="center" shrinkToFit="1"/>
    </xf>
    <xf numFmtId="185" fontId="23" fillId="0" borderId="62" xfId="17"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9"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2"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2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30"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4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1" fillId="6" borderId="6" xfId="6" applyFont="1" applyFill="1" applyBorder="1" applyAlignment="1"/>
    <xf numFmtId="0" fontId="31" fillId="0" borderId="8" xfId="6" applyFont="1" applyFill="1" applyBorder="1" applyAlignment="1">
      <alignment horizontal="center" vertical="center" wrapText="1"/>
    </xf>
    <xf numFmtId="0" fontId="31" fillId="0" borderId="12" xfId="6" applyFont="1" applyFill="1" applyBorder="1" applyAlignment="1">
      <alignment horizontal="center" vertical="center" wrapText="1"/>
    </xf>
    <xf numFmtId="0" fontId="31" fillId="0" borderId="2" xfId="6" applyFont="1" applyFill="1" applyBorder="1" applyAlignment="1">
      <alignment horizontal="center" vertical="center"/>
    </xf>
    <xf numFmtId="0" fontId="31" fillId="0" borderId="5" xfId="6" applyFont="1" applyFill="1" applyBorder="1" applyAlignment="1">
      <alignment horizontal="center" vertical="center"/>
    </xf>
    <xf numFmtId="0" fontId="31" fillId="0" borderId="6" xfId="6" applyFont="1" applyFill="1" applyBorder="1" applyAlignment="1">
      <alignment horizontal="center" vertical="center"/>
    </xf>
    <xf numFmtId="0" fontId="31" fillId="6" borderId="18" xfId="6" applyFont="1" applyFill="1" applyBorder="1" applyAlignment="1">
      <alignment horizontal="right" vertical="top"/>
    </xf>
    <xf numFmtId="0" fontId="31" fillId="6" borderId="64" xfId="6" applyFont="1" applyFill="1" applyBorder="1" applyAlignment="1">
      <alignment horizontal="right" vertical="top"/>
    </xf>
    <xf numFmtId="0" fontId="32" fillId="8" borderId="24" xfId="5" applyFont="1" applyFill="1" applyBorder="1" applyAlignment="1">
      <alignment horizontal="center" vertical="center"/>
    </xf>
    <xf numFmtId="183" fontId="31" fillId="0" borderId="24" xfId="5" applyNumberFormat="1" applyFont="1" applyFill="1" applyBorder="1" applyAlignment="1" applyProtection="1">
      <alignment horizontal="right" vertical="center" shrinkToFit="1"/>
    </xf>
    <xf numFmtId="183" fontId="31" fillId="0" borderId="27"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protection locked="0"/>
    </xf>
    <xf numFmtId="183" fontId="31" fillId="0" borderId="182" xfId="5" applyNumberFormat="1" applyFont="1" applyFill="1" applyBorder="1" applyAlignment="1" applyProtection="1">
      <alignment horizontal="right" vertical="center" shrinkToFit="1"/>
      <protection locked="0"/>
    </xf>
    <xf numFmtId="183" fontId="31"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2" fillId="8" borderId="55" xfId="5" applyFont="1" applyFill="1" applyBorder="1" applyAlignment="1">
      <alignment horizontal="center" vertical="center"/>
    </xf>
    <xf numFmtId="183" fontId="31" fillId="0" borderId="45" xfId="5" applyNumberFormat="1" applyFont="1" applyFill="1" applyBorder="1" applyAlignment="1" applyProtection="1">
      <alignment horizontal="right" vertical="center" shrinkToFit="1"/>
    </xf>
    <xf numFmtId="183" fontId="31" fillId="0" borderId="48"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protection locked="0"/>
    </xf>
    <xf numFmtId="183" fontId="31" fillId="0" borderId="62" xfId="5" applyNumberFormat="1" applyFont="1" applyFill="1" applyBorder="1" applyAlignment="1" applyProtection="1">
      <alignment horizontal="right" vertical="center" shrinkToFit="1"/>
      <protection locked="0"/>
    </xf>
    <xf numFmtId="183" fontId="31"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0" fontId="45" fillId="3" borderId="0" xfId="20" applyFill="1" applyProtection="1">
      <protection hidden="1"/>
    </xf>
    <xf numFmtId="0" fontId="45" fillId="3" borderId="0" xfId="20" applyFill="1"/>
    <xf numFmtId="0" fontId="9" fillId="0" borderId="0" xfId="9" applyFont="1" applyAlignment="1">
      <alignment horizontal="left" vertical="center" wrapText="1"/>
    </xf>
    <xf numFmtId="0" fontId="9" fillId="0" borderId="58" xfId="9" applyFont="1" applyBorder="1" applyAlignment="1">
      <alignment horizontal="left" vertical="center" wrapText="1"/>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30" xfId="9" applyFont="1" applyBorder="1" applyAlignment="1">
      <alignment horizontal="center" vertical="center"/>
    </xf>
    <xf numFmtId="0" fontId="2" fillId="0" borderId="23" xfId="9" applyFont="1" applyBorder="1" applyAlignment="1">
      <alignment horizontal="center" vertical="center"/>
    </xf>
    <xf numFmtId="0" fontId="2" fillId="0" borderId="16" xfId="9" applyFont="1" applyBorder="1" applyAlignment="1">
      <alignment horizontal="center" vertical="center"/>
    </xf>
    <xf numFmtId="0" fontId="2" fillId="0" borderId="31" xfId="9" applyFont="1" applyBorder="1" applyAlignment="1">
      <alignment horizontal="center" vertical="center"/>
    </xf>
    <xf numFmtId="0" fontId="2" fillId="0" borderId="34" xfId="9" applyFont="1" applyBorder="1" applyAlignment="1">
      <alignment horizontal="center" vertical="center"/>
    </xf>
    <xf numFmtId="0" fontId="2" fillId="0" borderId="15" xfId="9" applyFont="1" applyBorder="1" applyAlignment="1">
      <alignment horizontal="center" vertical="center"/>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2" fillId="0" borderId="32" xfId="9" applyFont="1" applyBorder="1">
      <alignment vertical="center"/>
    </xf>
    <xf numFmtId="0" fontId="2" fillId="0" borderId="35" xfId="9" applyFont="1" applyBorder="1">
      <alignment vertical="center"/>
    </xf>
    <xf numFmtId="0" fontId="2" fillId="0" borderId="37"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8" xfId="9" applyFont="1" applyBorder="1" applyAlignment="1">
      <alignment horizontal="center" vertical="center"/>
    </xf>
    <xf numFmtId="0" fontId="2" fillId="0" borderId="0" xfId="9" applyFont="1" applyAlignment="1">
      <alignment horizontal="center" vertical="center"/>
    </xf>
    <xf numFmtId="0" fontId="2" fillId="0" borderId="56" xfId="9" applyFont="1" applyBorder="1" applyAlignment="1">
      <alignment horizontal="center" vertical="center"/>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0" xfId="9" applyNumberFormat="1" applyFont="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21" xfId="9"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pplyProtection="1">
      <alignment horizontal="left" vertical="center" wrapText="1"/>
      <protection hidden="1"/>
    </xf>
    <xf numFmtId="176" fontId="2" fillId="0" borderId="0" xfId="9" applyNumberFormat="1" applyFont="1" applyAlignment="1" applyProtection="1">
      <alignment horizontal="center" vertical="center" shrinkToFit="1"/>
      <protection hidden="1"/>
    </xf>
    <xf numFmtId="0" fontId="2" fillId="0" borderId="0" xfId="9" applyFont="1" applyAlignment="1" applyProtection="1">
      <alignment horizontal="center" vertical="center" shrinkToFit="1"/>
      <protection hidden="1"/>
    </xf>
    <xf numFmtId="0" fontId="2" fillId="0" borderId="0" xfId="9" applyFont="1" applyAlignment="1">
      <alignment horizontal="center" vertical="center" shrinkToFit="1"/>
    </xf>
    <xf numFmtId="0" fontId="2" fillId="0" borderId="0" xfId="9" applyFont="1" applyAlignment="1">
      <alignment horizontal="left" vertical="center"/>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0" fontId="11" fillId="0" borderId="35" xfId="9" applyFont="1" applyBorder="1">
      <alignment vertical="center"/>
    </xf>
    <xf numFmtId="0" fontId="11" fillId="0" borderId="37" xfId="9" applyFont="1" applyBorder="1">
      <alignment vertical="center"/>
    </xf>
    <xf numFmtId="0" fontId="2" fillId="0" borderId="8" xfId="9" applyFont="1" applyBorder="1" applyAlignment="1">
      <alignment horizontal="left" vertical="center"/>
    </xf>
    <xf numFmtId="0" fontId="2" fillId="0" borderId="58" xfId="9" applyFont="1" applyBorder="1" applyAlignment="1">
      <alignment horizontal="lef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2" fillId="0" borderId="10" xfId="9" applyFont="1" applyBorder="1" applyAlignment="1">
      <alignment horizontal="center" vertical="center"/>
    </xf>
    <xf numFmtId="0" fontId="2" fillId="0" borderId="29" xfId="9" applyFont="1" applyBorder="1" applyAlignment="1">
      <alignment horizontal="center" vertical="center"/>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0" fontId="2" fillId="0" borderId="5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0" xfId="9" applyFont="1" applyBorder="1">
      <alignment vertical="center"/>
    </xf>
    <xf numFmtId="0" fontId="10" fillId="0" borderId="23" xfId="9" applyFont="1" applyBorder="1">
      <alignment vertical="center"/>
    </xf>
    <xf numFmtId="0" fontId="10" fillId="0" borderId="16"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0" fontId="10" fillId="0" borderId="35" xfId="9" applyFont="1" applyBorder="1">
      <alignment vertical="center"/>
    </xf>
    <xf numFmtId="0" fontId="10" fillId="0" borderId="37" xfId="9" applyFont="1" applyBorder="1">
      <alignment vertical="center"/>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49" fontId="6" fillId="0" borderId="0" xfId="9" applyNumberFormat="1" applyFont="1" applyAlignment="1">
      <alignment horizontal="center" vertical="center"/>
    </xf>
    <xf numFmtId="0" fontId="2" fillId="0" borderId="64" xfId="9" applyFont="1" applyBorder="1" applyAlignment="1">
      <alignment horizontal="center"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0" fontId="3" fillId="0" borderId="67" xfId="4" applyBorder="1" applyAlignment="1">
      <alignment horizontal="right" vertical="center" shrinkToFit="1"/>
    </xf>
    <xf numFmtId="180" fontId="2" fillId="0" borderId="73" xfId="4" applyNumberFormat="1" applyFont="1"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42" xfId="4" applyFont="1" applyBorder="1">
      <alignment vertical="center"/>
    </xf>
    <xf numFmtId="0" fontId="2" fillId="0" borderId="14" xfId="4" applyFont="1" applyBorder="1">
      <alignment vertical="center"/>
    </xf>
    <xf numFmtId="178" fontId="2" fillId="0" borderId="4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2" fillId="0" borderId="70" xfId="4" applyNumberFormat="1" applyFont="1" applyBorder="1" applyAlignment="1">
      <alignment horizontal="right" vertical="center" shrinkToFit="1"/>
    </xf>
    <xf numFmtId="180" fontId="3" fillId="0" borderId="0" xfId="4" applyNumberFormat="1" applyAlignment="1">
      <alignment horizontal="right" vertical="center" shrinkToFit="1"/>
    </xf>
    <xf numFmtId="180" fontId="3" fillId="0" borderId="66" xfId="4" applyNumberForma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178" fontId="2" fillId="0" borderId="66"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78"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178" fontId="2" fillId="0" borderId="15"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0" fontId="3" fillId="0" borderId="14" xfId="4" applyBorder="1" applyAlignment="1">
      <alignment horizontal="right" vertical="center" shrinkToFit="1"/>
    </xf>
    <xf numFmtId="178" fontId="2" fillId="0" borderId="14" xfId="4" applyNumberFormat="1" applyFont="1" applyBorder="1" applyAlignment="1">
      <alignment horizontal="right" vertical="center" shrinkToFit="1"/>
    </xf>
    <xf numFmtId="180" fontId="3" fillId="0" borderId="14" xfId="4" applyNumberForma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16" xfId="4" applyNumberFormat="1" applyFont="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0" fontId="2" fillId="0" borderId="31"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180"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180" fontId="2" fillId="0" borderId="23" xfId="4" applyNumberFormat="1" applyFont="1" applyBorder="1" applyAlignment="1">
      <alignment horizontal="right" vertical="center" shrinkToFit="1"/>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1" fillId="0" borderId="0" xfId="1" applyAlignment="1">
      <alignment vertical="center"/>
    </xf>
    <xf numFmtId="0" fontId="1" fillId="0" borderId="14" xfId="1" applyBorder="1" applyAlignment="1">
      <alignmen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78" fontId="2" fillId="0" borderId="65"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78" fontId="2" fillId="0" borderId="72"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80" fontId="2" fillId="0" borderId="69" xfId="4" applyNumberFormat="1" applyFont="1" applyBorder="1" applyAlignment="1">
      <alignment horizontal="right" vertical="center"/>
    </xf>
    <xf numFmtId="178" fontId="2" fillId="0" borderId="70" xfId="4" applyNumberFormat="1" applyFont="1" applyBorder="1" applyAlignment="1">
      <alignment horizontal="right" vertical="center"/>
    </xf>
    <xf numFmtId="178" fontId="2" fillId="0" borderId="14" xfId="4" applyNumberFormat="1" applyFont="1" applyBorder="1" applyAlignment="1">
      <alignment horizontal="right" vertical="center"/>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8" xfId="12" applyFont="1" applyFill="1" applyBorder="1" applyAlignment="1">
      <alignment horizontal="left" vertical="center"/>
    </xf>
    <xf numFmtId="0" fontId="17" fillId="3" borderId="0" xfId="12" applyFont="1" applyFill="1" applyAlignment="1">
      <alignment horizontal="left" vertical="center"/>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0" xfId="12" applyFont="1" applyFill="1">
      <alignment vertical="center"/>
    </xf>
    <xf numFmtId="0" fontId="17" fillId="3" borderId="14" xfId="12" applyFont="1" applyFill="1" applyBorder="1">
      <alignment vertical="center"/>
    </xf>
    <xf numFmtId="0" fontId="17" fillId="3" borderId="8" xfId="12" applyFont="1" applyFill="1" applyBorder="1">
      <alignment vertical="center"/>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0" fontId="17" fillId="3" borderId="20" xfId="12" applyFont="1" applyFill="1" applyBorder="1">
      <alignment vertical="center"/>
    </xf>
    <xf numFmtId="0" fontId="17" fillId="3" borderId="17"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0" fontId="17" fillId="3" borderId="12"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42" xfId="12" applyFont="1" applyFill="1" applyBorder="1">
      <alignment vertical="center"/>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17" fillId="3" borderId="31" xfId="12" applyFont="1" applyFill="1" applyBorder="1">
      <alignment vertical="center"/>
    </xf>
    <xf numFmtId="0" fontId="17" fillId="3" borderId="34" xfId="12" applyFont="1" applyFill="1" applyBorder="1">
      <alignment vertical="center"/>
    </xf>
    <xf numFmtId="0" fontId="17" fillId="3" borderId="15" xfId="12" applyFont="1" applyFill="1" applyBorder="1">
      <alignment vertical="center"/>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0" fontId="17"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14" xfId="12" applyFont="1" applyFill="1" applyBorder="1" applyAlignment="1">
      <alignment horizontal="left" vertical="center"/>
    </xf>
    <xf numFmtId="0" fontId="17" fillId="3" borderId="19" xfId="12" applyFont="1" applyFill="1" applyBorder="1" applyAlignment="1">
      <alignment horizontal="left" vertical="center" wrapText="1"/>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20" fillId="0" borderId="84" xfId="12" applyFont="1" applyBorder="1" applyAlignment="1" applyProtection="1">
      <alignment horizontal="left" vertical="center" shrinkToFit="1"/>
      <protection locked="0"/>
    </xf>
    <xf numFmtId="0" fontId="20" fillId="0" borderId="87" xfId="12" applyFont="1" applyBorder="1" applyAlignment="1" applyProtection="1">
      <alignment horizontal="left" vertical="center" shrinkToFit="1"/>
      <protection locked="0"/>
    </xf>
    <xf numFmtId="0" fontId="20" fillId="0" borderId="91" xfId="12" applyFont="1" applyBorder="1" applyAlignment="1" applyProtection="1">
      <alignment horizontal="left" vertical="center" shrinkToFi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20" fillId="0" borderId="83" xfId="12" applyFont="1" applyBorder="1" applyAlignment="1" applyProtection="1">
      <alignment horizontal="left" vertical="center" shrinkToFit="1"/>
      <protection locked="0"/>
    </xf>
    <xf numFmtId="0" fontId="20" fillId="0" borderId="86" xfId="12" applyFont="1" applyBorder="1" applyAlignment="1" applyProtection="1">
      <alignment horizontal="left" vertical="center" shrinkToFit="1"/>
      <protection locked="0"/>
    </xf>
    <xf numFmtId="0" fontId="20" fillId="0" borderId="90" xfId="12"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84" fontId="17" fillId="0" borderId="101"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lignment horizontal="left" vertical="center"/>
    </xf>
    <xf numFmtId="0" fontId="17" fillId="3" borderId="20" xfId="12" applyFont="1" applyFill="1" applyBorder="1" applyAlignment="1">
      <alignment horizontal="left" vertical="center"/>
    </xf>
    <xf numFmtId="183" fontId="17" fillId="5" borderId="97"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6" fillId="3" borderId="0" xfId="12" applyFont="1" applyFill="1">
      <alignment vertical="center"/>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21" fillId="3" borderId="64" xfId="12" applyFont="1" applyFill="1" applyBorder="1" applyAlignment="1">
      <alignment horizontal="center" vertical="center"/>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78" fontId="22" fillId="0" borderId="32" xfId="13" applyNumberFormat="1" applyFont="1" applyBorder="1" applyAlignment="1">
      <alignment horizontal="center" vertical="center"/>
    </xf>
    <xf numFmtId="178" fontId="22" fillId="0" borderId="35" xfId="13" applyNumberFormat="1" applyFont="1" applyBorder="1" applyAlignment="1">
      <alignment horizontal="center" vertical="center"/>
    </xf>
    <xf numFmtId="178" fontId="22"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2" fillId="0" borderId="27" xfId="13" applyNumberFormat="1" applyFont="1" applyBorder="1" applyAlignment="1">
      <alignment horizontal="center" vertical="center" wrapText="1"/>
    </xf>
    <xf numFmtId="178" fontId="22" fillId="0" borderId="26" xfId="13" applyNumberFormat="1" applyFont="1" applyBorder="1" applyAlignment="1">
      <alignment horizontal="center" vertical="center" wrapText="1"/>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178" fontId="14" fillId="0" borderId="23" xfId="19" applyNumberFormat="1" applyFont="1" applyFill="1" applyBorder="1">
      <alignment vertical="center"/>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2" fillId="0" borderId="32" xfId="19" applyNumberFormat="1" applyFont="1" applyBorder="1">
      <alignment vertical="center"/>
    </xf>
    <xf numFmtId="178" fontId="22" fillId="0" borderId="35" xfId="19" applyNumberFormat="1" applyFont="1" applyBorder="1">
      <alignment vertical="center"/>
    </xf>
    <xf numFmtId="178" fontId="22" fillId="0" borderId="37" xfId="19" applyNumberFormat="1" applyFont="1" applyBorder="1">
      <alignmen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35" xfId="17" applyFont="1" applyFill="1" applyBorder="1" applyAlignment="1">
      <alignment horizontal="left" vertical="center" wrapText="1"/>
    </xf>
    <xf numFmtId="0" fontId="25" fillId="0" borderId="51" xfId="17" applyFont="1" applyBorder="1" applyAlignment="1">
      <alignment horizontal="left" vertical="center" wrapText="1"/>
    </xf>
    <xf numFmtId="0" fontId="25" fillId="0" borderId="36" xfId="17" applyFont="1" applyFill="1" applyBorder="1" applyAlignment="1">
      <alignment horizontal="left" vertical="center" wrapText="1"/>
    </xf>
    <xf numFmtId="0" fontId="25" fillId="0" borderId="52" xfId="17" applyFont="1" applyBorder="1" applyAlignment="1">
      <alignment horizontal="left" vertical="center" wrapText="1"/>
    </xf>
    <xf numFmtId="0" fontId="25" fillId="0" borderId="22" xfId="17" applyFont="1" applyFill="1" applyBorder="1" applyAlignment="1">
      <alignment horizontal="left" vertical="center" wrapText="1"/>
    </xf>
    <xf numFmtId="0" fontId="25" fillId="0" borderId="50" xfId="17" applyFont="1" applyFill="1" applyBorder="1" applyAlignment="1">
      <alignment horizontal="left" vertical="center" wrapText="1"/>
    </xf>
    <xf numFmtId="0" fontId="28" fillId="0" borderId="39" xfId="8" applyFont="1" applyBorder="1">
      <alignment vertical="center"/>
    </xf>
    <xf numFmtId="0" fontId="28" fillId="0" borderId="22" xfId="8" applyFont="1" applyBorder="1">
      <alignment vertical="center"/>
    </xf>
    <xf numFmtId="0" fontId="28" fillId="0" borderId="41" xfId="8" applyFont="1" applyBorder="1">
      <alignment vertical="center"/>
    </xf>
    <xf numFmtId="0" fontId="26" fillId="0" borderId="32" xfId="8" applyFont="1" applyBorder="1">
      <alignment vertical="center"/>
    </xf>
    <xf numFmtId="0" fontId="26" fillId="0" borderId="35" xfId="8" applyFont="1" applyBorder="1">
      <alignment vertical="center"/>
    </xf>
    <xf numFmtId="0" fontId="26" fillId="0" borderId="5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2" xfId="8" applyFont="1" applyBorder="1" applyAlignment="1">
      <alignment horizontal="center" vertical="center" wrapText="1"/>
    </xf>
    <xf numFmtId="0" fontId="26" fillId="0" borderId="2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31" fillId="0" borderId="32" xfId="6" applyFont="1" applyFill="1" applyBorder="1" applyAlignment="1" applyProtection="1">
      <alignment horizontal="left" vertical="center" wrapText="1"/>
      <protection locked="0"/>
    </xf>
    <xf numFmtId="0" fontId="31" fillId="0" borderId="35" xfId="6" applyFont="1" applyFill="1" applyBorder="1" applyAlignment="1" applyProtection="1">
      <alignment horizontal="left" vertical="center" wrapText="1"/>
      <protection locked="0"/>
    </xf>
    <xf numFmtId="0" fontId="31" fillId="0" borderId="51" xfId="6" applyFont="1" applyFill="1" applyBorder="1" applyAlignment="1" applyProtection="1">
      <alignment horizontal="left" vertical="center" wrapText="1"/>
      <protection locked="0"/>
    </xf>
    <xf numFmtId="0" fontId="31" fillId="0" borderId="33" xfId="6" applyFont="1" applyFill="1" applyBorder="1" applyAlignment="1" applyProtection="1">
      <alignment horizontal="left" vertical="center" wrapText="1"/>
      <protection locked="0"/>
    </xf>
    <xf numFmtId="0" fontId="31" fillId="0" borderId="36" xfId="6" applyFont="1" applyFill="1" applyBorder="1" applyAlignment="1" applyProtection="1">
      <alignment horizontal="left" vertical="center" wrapText="1"/>
      <protection locked="0"/>
    </xf>
    <xf numFmtId="0" fontId="31" fillId="0" borderId="52" xfId="6" applyFont="1" applyFill="1" applyBorder="1" applyAlignment="1" applyProtection="1">
      <alignment horizontal="left" vertical="center" wrapText="1"/>
      <protection locked="0"/>
    </xf>
    <xf numFmtId="0" fontId="31" fillId="0" borderId="18" xfId="6" applyFont="1" applyFill="1" applyBorder="1" applyAlignment="1" applyProtection="1">
      <alignment horizontal="left" vertical="center"/>
    </xf>
    <xf numFmtId="0" fontId="31" fillId="0" borderId="64" xfId="6" applyFont="1" applyFill="1" applyBorder="1" applyAlignment="1" applyProtection="1">
      <alignment horizontal="left" vertical="center"/>
    </xf>
    <xf numFmtId="0" fontId="31" fillId="0" borderId="19" xfId="6" applyFont="1" applyFill="1" applyBorder="1" applyAlignment="1" applyProtection="1">
      <alignment horizontal="left" vertical="center" wrapText="1"/>
    </xf>
    <xf numFmtId="0" fontId="31" fillId="0" borderId="53" xfId="6" applyFont="1" applyFill="1" applyBorder="1" applyAlignment="1" applyProtection="1">
      <alignment horizontal="left" vertical="center" wrapText="1"/>
    </xf>
    <xf numFmtId="0" fontId="31" fillId="0" borderId="23" xfId="6" applyFont="1" applyFill="1" applyBorder="1" applyAlignment="1" applyProtection="1">
      <alignment horizontal="left" vertical="center"/>
    </xf>
    <xf numFmtId="0" fontId="31" fillId="0" borderId="54" xfId="6" applyFont="1" applyFill="1" applyBorder="1" applyAlignment="1" applyProtection="1">
      <alignment horizontal="left" vertical="center"/>
    </xf>
    <xf numFmtId="0" fontId="31" fillId="0" borderId="35" xfId="6" applyFont="1" applyFill="1" applyBorder="1" applyAlignment="1" applyProtection="1">
      <alignment horizontal="left" vertical="center"/>
    </xf>
    <xf numFmtId="0" fontId="31" fillId="0" borderId="51" xfId="6" applyFont="1" applyFill="1" applyBorder="1" applyAlignment="1" applyProtection="1">
      <alignment horizontal="left"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2 4" xfId="20" xr:uid="{3C7E37D7-118C-460C-A56D-53B4F9386A4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85942</c:v>
                </c:pt>
                <c:pt idx="4">
                  <c:v>95007</c:v>
                </c:pt>
              </c:numCache>
            </c:numRef>
          </c:val>
          <c:smooth val="0"/>
          <c:extLst>
            <c:ext xmlns:c16="http://schemas.microsoft.com/office/drawing/2014/chart" uri="{C3380CC4-5D6E-409C-BE32-E72D297353CC}">
              <c16:uniqueId val="{00000000-A819-4A58-B187-8DE1A9091E0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110434</c:v>
                </c:pt>
                <c:pt idx="1">
                  <c:v>103125</c:v>
                </c:pt>
                <c:pt idx="2">
                  <c:v>211213</c:v>
                </c:pt>
                <c:pt idx="3">
                  <c:v>239520</c:v>
                </c:pt>
                <c:pt idx="4">
                  <c:v>80485</c:v>
                </c:pt>
              </c:numCache>
            </c:numRef>
          </c:val>
          <c:smooth val="0"/>
          <c:extLst>
            <c:ext xmlns:c16="http://schemas.microsoft.com/office/drawing/2014/chart" uri="{C3380CC4-5D6E-409C-BE32-E72D297353CC}">
              <c16:uniqueId val="{00000001-A819-4A58-B187-8DE1A9091E0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35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0.9</c:v>
                </c:pt>
                <c:pt idx="1">
                  <c:v>2.86</c:v>
                </c:pt>
                <c:pt idx="2">
                  <c:v>2.14</c:v>
                </c:pt>
                <c:pt idx="3">
                  <c:v>5.15</c:v>
                </c:pt>
                <c:pt idx="4">
                  <c:v>3.4</c:v>
                </c:pt>
              </c:numCache>
            </c:numRef>
          </c:val>
          <c:extLst>
            <c:ext xmlns:c16="http://schemas.microsoft.com/office/drawing/2014/chart" uri="{C3380CC4-5D6E-409C-BE32-E72D297353CC}">
              <c16:uniqueId val="{00000000-F767-4BE5-BD5F-150E0D46DDE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22.34</c:v>
                </c:pt>
                <c:pt idx="1">
                  <c:v>21.63</c:v>
                </c:pt>
                <c:pt idx="2">
                  <c:v>21.93</c:v>
                </c:pt>
                <c:pt idx="3">
                  <c:v>22.39</c:v>
                </c:pt>
                <c:pt idx="4">
                  <c:v>24.46</c:v>
                </c:pt>
              </c:numCache>
            </c:numRef>
          </c:val>
          <c:extLst>
            <c:ext xmlns:c16="http://schemas.microsoft.com/office/drawing/2014/chart" uri="{C3380CC4-5D6E-409C-BE32-E72D297353CC}">
              <c16:uniqueId val="{00000001-F767-4BE5-BD5F-150E0D46DDE1}"/>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-8.1199999999999992</c:v>
                </c:pt>
                <c:pt idx="1">
                  <c:v>9.64</c:v>
                </c:pt>
                <c:pt idx="2">
                  <c:v>-0.76</c:v>
                </c:pt>
                <c:pt idx="3">
                  <c:v>7.02</c:v>
                </c:pt>
                <c:pt idx="4">
                  <c:v>-0.73</c:v>
                </c:pt>
              </c:numCache>
            </c:numRef>
          </c:val>
          <c:smooth val="0"/>
          <c:extLst>
            <c:ext xmlns:c16="http://schemas.microsoft.com/office/drawing/2014/chart" uri="{C3380CC4-5D6E-409C-BE32-E72D297353CC}">
              <c16:uniqueId val="{00000002-F767-4BE5-BD5F-150E0D46DDE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0-BF1F-49BC-8AFD-802A528809B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F1F-49BC-8AFD-802A528809BA}"/>
            </c:ext>
          </c:extLst>
        </c:ser>
        <c:ser>
          <c:idx val="2"/>
          <c:order val="2"/>
          <c:tx>
            <c:strRef>
              <c:f>データシート!$A$29</c:f>
              <c:strCache>
                <c:ptCount val="1"/>
                <c:pt idx="0">
                  <c:v>介護保険事業特別会計（老人保健施設サービス勘定）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0.03</c:v>
                </c:pt>
                <c:pt idx="2">
                  <c:v>#N/A</c:v>
                </c:pt>
                <c:pt idx="3">
                  <c:v>0.01</c:v>
                </c:pt>
                <c:pt idx="4">
                  <c:v>#N/A</c:v>
                </c:pt>
                <c:pt idx="5">
                  <c:v>0.03</c:v>
                </c:pt>
                <c:pt idx="6">
                  <c:v>#N/A</c:v>
                </c:pt>
                <c:pt idx="7">
                  <c:v>0.01</c:v>
                </c:pt>
                <c:pt idx="8">
                  <c:v>#N/A</c:v>
                </c:pt>
                <c:pt idx="9">
                  <c:v>0.01</c:v>
                </c:pt>
              </c:numCache>
            </c:numRef>
          </c:val>
          <c:extLst>
            <c:ext xmlns:c16="http://schemas.microsoft.com/office/drawing/2014/chart" uri="{C3380CC4-5D6E-409C-BE32-E72D297353CC}">
              <c16:uniqueId val="{00000002-BF1F-49BC-8AFD-802A528809BA}"/>
            </c:ext>
          </c:extLst>
        </c:ser>
        <c:ser>
          <c:idx val="3"/>
          <c:order val="3"/>
          <c:tx>
            <c:strRef>
              <c:f>データシート!$A$30</c:f>
              <c:strCache>
                <c:ptCount val="1"/>
                <c:pt idx="0">
                  <c:v>国民健康保険事業特別会計（事業勘定）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0.33</c:v>
                </c:pt>
                <c:pt idx="2">
                  <c:v>#N/A</c:v>
                </c:pt>
                <c:pt idx="3">
                  <c:v>0.02</c:v>
                </c:pt>
                <c:pt idx="4">
                  <c:v>#N/A</c:v>
                </c:pt>
                <c:pt idx="5">
                  <c:v>0.23</c:v>
                </c:pt>
                <c:pt idx="6">
                  <c:v>#N/A</c:v>
                </c:pt>
                <c:pt idx="7">
                  <c:v>0.4</c:v>
                </c:pt>
                <c:pt idx="8">
                  <c:v>#N/A</c:v>
                </c:pt>
                <c:pt idx="9">
                  <c:v>0.04</c:v>
                </c:pt>
              </c:numCache>
            </c:numRef>
          </c:val>
          <c:extLst>
            <c:ext xmlns:c16="http://schemas.microsoft.com/office/drawing/2014/chart" uri="{C3380CC4-5D6E-409C-BE32-E72D297353CC}">
              <c16:uniqueId val="{00000003-BF1F-49BC-8AFD-802A528809BA}"/>
            </c:ext>
          </c:extLst>
        </c:ser>
        <c:ser>
          <c:idx val="4"/>
          <c:order val="4"/>
          <c:tx>
            <c:strRef>
              <c:f>データシート!$A$31</c:f>
              <c:strCache>
                <c:ptCount val="1"/>
                <c:pt idx="0">
                  <c:v>介護保険事業特別会計（サービス勘定）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4-BF1F-49BC-8AFD-802A528809B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0.03</c:v>
                </c:pt>
                <c:pt idx="2">
                  <c:v>#N/A</c:v>
                </c:pt>
                <c:pt idx="3">
                  <c:v>0.03</c:v>
                </c:pt>
                <c:pt idx="4">
                  <c:v>#N/A</c:v>
                </c:pt>
                <c:pt idx="5">
                  <c:v>0.04</c:v>
                </c:pt>
                <c:pt idx="6">
                  <c:v>#N/A</c:v>
                </c:pt>
                <c:pt idx="7">
                  <c:v>0.04</c:v>
                </c:pt>
                <c:pt idx="8">
                  <c:v>#N/A</c:v>
                </c:pt>
                <c:pt idx="9">
                  <c:v>7.0000000000000007E-2</c:v>
                </c:pt>
              </c:numCache>
            </c:numRef>
          </c:val>
          <c:extLst>
            <c:ext xmlns:c16="http://schemas.microsoft.com/office/drawing/2014/chart" uri="{C3380CC4-5D6E-409C-BE32-E72D297353CC}">
              <c16:uniqueId val="{00000005-BF1F-49BC-8AFD-802A528809BA}"/>
            </c:ext>
          </c:extLst>
        </c:ser>
        <c:ser>
          <c:idx val="6"/>
          <c:order val="6"/>
          <c:tx>
            <c:strRef>
              <c:f>データシート!$A$33</c:f>
              <c:strCache>
                <c:ptCount val="1"/>
                <c:pt idx="0">
                  <c:v>介護保険事業特別会計（事業勘定）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0.67</c:v>
                </c:pt>
                <c:pt idx="2">
                  <c:v>#N/A</c:v>
                </c:pt>
                <c:pt idx="3">
                  <c:v>0.28000000000000003</c:v>
                </c:pt>
                <c:pt idx="4">
                  <c:v>#N/A</c:v>
                </c:pt>
                <c:pt idx="5">
                  <c:v>0.42</c:v>
                </c:pt>
                <c:pt idx="6">
                  <c:v>#N/A</c:v>
                </c:pt>
                <c:pt idx="7">
                  <c:v>0.69</c:v>
                </c:pt>
                <c:pt idx="8">
                  <c:v>#N/A</c:v>
                </c:pt>
                <c:pt idx="9">
                  <c:v>1.1100000000000001</c:v>
                </c:pt>
              </c:numCache>
            </c:numRef>
          </c:val>
          <c:extLst>
            <c:ext xmlns:c16="http://schemas.microsoft.com/office/drawing/2014/chart" uri="{C3380CC4-5D6E-409C-BE32-E72D297353CC}">
              <c16:uniqueId val="{00000006-BF1F-49BC-8AFD-802A528809B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0.89</c:v>
                </c:pt>
                <c:pt idx="2">
                  <c:v>#N/A</c:v>
                </c:pt>
                <c:pt idx="3">
                  <c:v>2.85</c:v>
                </c:pt>
                <c:pt idx="4">
                  <c:v>#N/A</c:v>
                </c:pt>
                <c:pt idx="5">
                  <c:v>2.13</c:v>
                </c:pt>
                <c:pt idx="6">
                  <c:v>#N/A</c:v>
                </c:pt>
                <c:pt idx="7">
                  <c:v>5.14</c:v>
                </c:pt>
                <c:pt idx="8">
                  <c:v>#N/A</c:v>
                </c:pt>
                <c:pt idx="9">
                  <c:v>3.39</c:v>
                </c:pt>
              </c:numCache>
            </c:numRef>
          </c:val>
          <c:extLst>
            <c:ext xmlns:c16="http://schemas.microsoft.com/office/drawing/2014/chart" uri="{C3380CC4-5D6E-409C-BE32-E72D297353CC}">
              <c16:uniqueId val="{00000007-BF1F-49BC-8AFD-802A528809BA}"/>
            </c:ext>
          </c:extLst>
        </c:ser>
        <c:ser>
          <c:idx val="8"/>
          <c:order val="8"/>
          <c:tx>
            <c:strRef>
              <c:f>データシート!$A$35</c:f>
              <c:strCache>
                <c:ptCount val="1"/>
                <c:pt idx="0">
                  <c:v>京丹波町水道事業会計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2.62</c:v>
                </c:pt>
                <c:pt idx="2">
                  <c:v>#N/A</c:v>
                </c:pt>
                <c:pt idx="3">
                  <c:v>2.37</c:v>
                </c:pt>
                <c:pt idx="4">
                  <c:v>#N/A</c:v>
                </c:pt>
                <c:pt idx="5">
                  <c:v>3.49</c:v>
                </c:pt>
                <c:pt idx="6">
                  <c:v>#N/A</c:v>
                </c:pt>
                <c:pt idx="7">
                  <c:v>3.47</c:v>
                </c:pt>
                <c:pt idx="8">
                  <c:v>#N/A</c:v>
                </c:pt>
                <c:pt idx="9">
                  <c:v>3.63</c:v>
                </c:pt>
              </c:numCache>
            </c:numRef>
          </c:val>
          <c:extLst>
            <c:ext xmlns:c16="http://schemas.microsoft.com/office/drawing/2014/chart" uri="{C3380CC4-5D6E-409C-BE32-E72D297353CC}">
              <c16:uniqueId val="{00000008-BF1F-49BC-8AFD-802A528809BA}"/>
            </c:ext>
          </c:extLst>
        </c:ser>
        <c:ser>
          <c:idx val="9"/>
          <c:order val="9"/>
          <c:tx>
            <c:strRef>
              <c:f>データシート!$A$36</c:f>
              <c:strCache>
                <c:ptCount val="1"/>
                <c:pt idx="0">
                  <c:v>国保京丹波町病院事業会計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5.08</c:v>
                </c:pt>
                <c:pt idx="2">
                  <c:v>#N/A</c:v>
                </c:pt>
                <c:pt idx="3">
                  <c:v>4.62</c:v>
                </c:pt>
                <c:pt idx="4">
                  <c:v>#N/A</c:v>
                </c:pt>
                <c:pt idx="5">
                  <c:v>4.88</c:v>
                </c:pt>
                <c:pt idx="6">
                  <c:v>#N/A</c:v>
                </c:pt>
                <c:pt idx="7">
                  <c:v>5.59</c:v>
                </c:pt>
                <c:pt idx="8">
                  <c:v>#N/A</c:v>
                </c:pt>
                <c:pt idx="9">
                  <c:v>6.54</c:v>
                </c:pt>
              </c:numCache>
            </c:numRef>
          </c:val>
          <c:extLst>
            <c:ext xmlns:c16="http://schemas.microsoft.com/office/drawing/2014/chart" uri="{C3380CC4-5D6E-409C-BE32-E72D297353CC}">
              <c16:uniqueId val="{00000009-BF1F-49BC-8AFD-802A528809BA}"/>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1565</c:v>
                </c:pt>
                <c:pt idx="5">
                  <c:v>1578</c:v>
                </c:pt>
                <c:pt idx="8">
                  <c:v>1557</c:v>
                </c:pt>
                <c:pt idx="11">
                  <c:v>1526</c:v>
                </c:pt>
                <c:pt idx="14">
                  <c:v>1520</c:v>
                </c:pt>
              </c:numCache>
            </c:numRef>
          </c:val>
          <c:extLst>
            <c:ext xmlns:c16="http://schemas.microsoft.com/office/drawing/2014/chart" uri="{C3380CC4-5D6E-409C-BE32-E72D297353CC}">
              <c16:uniqueId val="{00000000-2FDD-4BD2-8E97-D3C2B33C378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FDD-4BD2-8E97-D3C2B33C378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FDD-4BD2-8E97-D3C2B33C378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19</c:v>
                </c:pt>
                <c:pt idx="3">
                  <c:v>22</c:v>
                </c:pt>
                <c:pt idx="6">
                  <c:v>24</c:v>
                </c:pt>
                <c:pt idx="9">
                  <c:v>14</c:v>
                </c:pt>
                <c:pt idx="12">
                  <c:v>16</c:v>
                </c:pt>
              </c:numCache>
            </c:numRef>
          </c:val>
          <c:extLst>
            <c:ext xmlns:c16="http://schemas.microsoft.com/office/drawing/2014/chart" uri="{C3380CC4-5D6E-409C-BE32-E72D297353CC}">
              <c16:uniqueId val="{00000003-2FDD-4BD2-8E97-D3C2B33C378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1086</c:v>
                </c:pt>
                <c:pt idx="3">
                  <c:v>1027</c:v>
                </c:pt>
                <c:pt idx="6">
                  <c:v>1029</c:v>
                </c:pt>
                <c:pt idx="9">
                  <c:v>1004</c:v>
                </c:pt>
                <c:pt idx="12">
                  <c:v>973</c:v>
                </c:pt>
              </c:numCache>
            </c:numRef>
          </c:val>
          <c:extLst>
            <c:ext xmlns:c16="http://schemas.microsoft.com/office/drawing/2014/chart" uri="{C3380CC4-5D6E-409C-BE32-E72D297353CC}">
              <c16:uniqueId val="{00000004-2FDD-4BD2-8E97-D3C2B33C378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DD-4BD2-8E97-D3C2B33C378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FDD-4BD2-8E97-D3C2B33C378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1433</c:v>
                </c:pt>
                <c:pt idx="3">
                  <c:v>1493</c:v>
                </c:pt>
                <c:pt idx="6">
                  <c:v>1385</c:v>
                </c:pt>
                <c:pt idx="9">
                  <c:v>1422</c:v>
                </c:pt>
                <c:pt idx="12">
                  <c:v>1373</c:v>
                </c:pt>
              </c:numCache>
            </c:numRef>
          </c:val>
          <c:extLst>
            <c:ext xmlns:c16="http://schemas.microsoft.com/office/drawing/2014/chart" uri="{C3380CC4-5D6E-409C-BE32-E72D297353CC}">
              <c16:uniqueId val="{00000007-2FDD-4BD2-8E97-D3C2B33C3784}"/>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973</c:v>
                </c:pt>
                <c:pt idx="2">
                  <c:v>#N/A</c:v>
                </c:pt>
                <c:pt idx="3">
                  <c:v>#N/A</c:v>
                </c:pt>
                <c:pt idx="4">
                  <c:v>964</c:v>
                </c:pt>
                <c:pt idx="5">
                  <c:v>#N/A</c:v>
                </c:pt>
                <c:pt idx="6">
                  <c:v>#N/A</c:v>
                </c:pt>
                <c:pt idx="7">
                  <c:v>881</c:v>
                </c:pt>
                <c:pt idx="8">
                  <c:v>#N/A</c:v>
                </c:pt>
                <c:pt idx="9">
                  <c:v>#N/A</c:v>
                </c:pt>
                <c:pt idx="10">
                  <c:v>914</c:v>
                </c:pt>
                <c:pt idx="11">
                  <c:v>#N/A</c:v>
                </c:pt>
                <c:pt idx="12">
                  <c:v>#N/A</c:v>
                </c:pt>
                <c:pt idx="13">
                  <c:v>842</c:v>
                </c:pt>
                <c:pt idx="14">
                  <c:v>#N/A</c:v>
                </c:pt>
              </c:numCache>
            </c:numRef>
          </c:val>
          <c:smooth val="0"/>
          <c:extLst>
            <c:ext xmlns:c16="http://schemas.microsoft.com/office/drawing/2014/chart" uri="{C3380CC4-5D6E-409C-BE32-E72D297353CC}">
              <c16:uniqueId val="{00000008-2FDD-4BD2-8E97-D3C2B33C378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15583</c:v>
                </c:pt>
                <c:pt idx="5">
                  <c:v>15113</c:v>
                </c:pt>
                <c:pt idx="8">
                  <c:v>15419</c:v>
                </c:pt>
                <c:pt idx="11">
                  <c:v>15749</c:v>
                </c:pt>
                <c:pt idx="14">
                  <c:v>15270</c:v>
                </c:pt>
              </c:numCache>
            </c:numRef>
          </c:val>
          <c:extLst>
            <c:ext xmlns:c16="http://schemas.microsoft.com/office/drawing/2014/chart" uri="{C3380CC4-5D6E-409C-BE32-E72D297353CC}">
              <c16:uniqueId val="{00000000-D521-4174-A243-FBF5D68838D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140</c:v>
                </c:pt>
                <c:pt idx="5">
                  <c:v>106</c:v>
                </c:pt>
                <c:pt idx="8">
                  <c:v>88</c:v>
                </c:pt>
                <c:pt idx="11">
                  <c:v>75</c:v>
                </c:pt>
                <c:pt idx="14">
                  <c:v>62</c:v>
                </c:pt>
              </c:numCache>
            </c:numRef>
          </c:val>
          <c:extLst>
            <c:ext xmlns:c16="http://schemas.microsoft.com/office/drawing/2014/chart" uri="{C3380CC4-5D6E-409C-BE32-E72D297353CC}">
              <c16:uniqueId val="{00000001-D521-4174-A243-FBF5D68838D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2683</c:v>
                </c:pt>
                <c:pt idx="5">
                  <c:v>2424</c:v>
                </c:pt>
                <c:pt idx="8">
                  <c:v>2632</c:v>
                </c:pt>
                <c:pt idx="11">
                  <c:v>2797</c:v>
                </c:pt>
                <c:pt idx="14">
                  <c:v>3135</c:v>
                </c:pt>
              </c:numCache>
            </c:numRef>
          </c:val>
          <c:extLst>
            <c:ext xmlns:c16="http://schemas.microsoft.com/office/drawing/2014/chart" uri="{C3380CC4-5D6E-409C-BE32-E72D297353CC}">
              <c16:uniqueId val="{00000002-D521-4174-A243-FBF5D68838D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521-4174-A243-FBF5D68838D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521-4174-A243-FBF5D68838D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521-4174-A243-FBF5D68838D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1167</c:v>
                </c:pt>
                <c:pt idx="3">
                  <c:v>1136</c:v>
                </c:pt>
                <c:pt idx="6">
                  <c:v>1152</c:v>
                </c:pt>
                <c:pt idx="9">
                  <c:v>1071</c:v>
                </c:pt>
                <c:pt idx="12">
                  <c:v>1085</c:v>
                </c:pt>
              </c:numCache>
            </c:numRef>
          </c:val>
          <c:extLst>
            <c:ext xmlns:c16="http://schemas.microsoft.com/office/drawing/2014/chart" uri="{C3380CC4-5D6E-409C-BE32-E72D297353CC}">
              <c16:uniqueId val="{00000006-D521-4174-A243-FBF5D68838D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477</c:v>
                </c:pt>
                <c:pt idx="3">
                  <c:v>196</c:v>
                </c:pt>
                <c:pt idx="6">
                  <c:v>167</c:v>
                </c:pt>
                <c:pt idx="9">
                  <c:v>164</c:v>
                </c:pt>
                <c:pt idx="12">
                  <c:v>201</c:v>
                </c:pt>
              </c:numCache>
            </c:numRef>
          </c:val>
          <c:extLst>
            <c:ext xmlns:c16="http://schemas.microsoft.com/office/drawing/2014/chart" uri="{C3380CC4-5D6E-409C-BE32-E72D297353CC}">
              <c16:uniqueId val="{00000007-D521-4174-A243-FBF5D68838D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9958</c:v>
                </c:pt>
                <c:pt idx="3">
                  <c:v>9473</c:v>
                </c:pt>
                <c:pt idx="6">
                  <c:v>8264</c:v>
                </c:pt>
                <c:pt idx="9">
                  <c:v>7141</c:v>
                </c:pt>
                <c:pt idx="12">
                  <c:v>6031</c:v>
                </c:pt>
              </c:numCache>
            </c:numRef>
          </c:val>
          <c:extLst>
            <c:ext xmlns:c16="http://schemas.microsoft.com/office/drawing/2014/chart" uri="{C3380CC4-5D6E-409C-BE32-E72D297353CC}">
              <c16:uniqueId val="{00000008-D521-4174-A243-FBF5D68838D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521-4174-A243-FBF5D68838D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14000</c:v>
                </c:pt>
                <c:pt idx="3">
                  <c:v>13369</c:v>
                </c:pt>
                <c:pt idx="6">
                  <c:v>14444</c:v>
                </c:pt>
                <c:pt idx="9">
                  <c:v>15785</c:v>
                </c:pt>
                <c:pt idx="12">
                  <c:v>15228</c:v>
                </c:pt>
              </c:numCache>
            </c:numRef>
          </c:val>
          <c:extLst>
            <c:ext xmlns:c16="http://schemas.microsoft.com/office/drawing/2014/chart" uri="{C3380CC4-5D6E-409C-BE32-E72D297353CC}">
              <c16:uniqueId val="{0000000A-D521-4174-A243-FBF5D68838D8}"/>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7195</c:v>
                </c:pt>
                <c:pt idx="2">
                  <c:v>#N/A</c:v>
                </c:pt>
                <c:pt idx="3">
                  <c:v>#N/A</c:v>
                </c:pt>
                <c:pt idx="4">
                  <c:v>6531</c:v>
                </c:pt>
                <c:pt idx="5">
                  <c:v>#N/A</c:v>
                </c:pt>
                <c:pt idx="6">
                  <c:v>#N/A</c:v>
                </c:pt>
                <c:pt idx="7">
                  <c:v>5888</c:v>
                </c:pt>
                <c:pt idx="8">
                  <c:v>#N/A</c:v>
                </c:pt>
                <c:pt idx="9">
                  <c:v>#N/A</c:v>
                </c:pt>
                <c:pt idx="10">
                  <c:v>5539</c:v>
                </c:pt>
                <c:pt idx="11">
                  <c:v>#N/A</c:v>
                </c:pt>
                <c:pt idx="12">
                  <c:v>#N/A</c:v>
                </c:pt>
                <c:pt idx="13">
                  <c:v>4078</c:v>
                </c:pt>
                <c:pt idx="14">
                  <c:v>#N/A</c:v>
                </c:pt>
              </c:numCache>
            </c:numRef>
          </c:val>
          <c:smooth val="0"/>
          <c:extLst>
            <c:ext xmlns:c16="http://schemas.microsoft.com/office/drawing/2014/chart" uri="{C3380CC4-5D6E-409C-BE32-E72D297353CC}">
              <c16:uniqueId val="{0000000B-D521-4174-A243-FBF5D68838D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1510</c:v>
                </c:pt>
                <c:pt idx="1">
                  <c:v>1590</c:v>
                </c:pt>
                <c:pt idx="2">
                  <c:v>1673</c:v>
                </c:pt>
              </c:numCache>
            </c:numRef>
          </c:val>
          <c:extLst>
            <c:ext xmlns:c16="http://schemas.microsoft.com/office/drawing/2014/chart" uri="{C3380CC4-5D6E-409C-BE32-E72D297353CC}">
              <c16:uniqueId val="{00000000-5693-4250-A27B-6377CD61905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100</c:v>
                </c:pt>
                <c:pt idx="1">
                  <c:v>100</c:v>
                </c:pt>
                <c:pt idx="2">
                  <c:v>200</c:v>
                </c:pt>
              </c:numCache>
            </c:numRef>
          </c:val>
          <c:extLst>
            <c:ext xmlns:c16="http://schemas.microsoft.com/office/drawing/2014/chart" uri="{C3380CC4-5D6E-409C-BE32-E72D297353CC}">
              <c16:uniqueId val="{00000001-5693-4250-A27B-6377CD61905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1885</c:v>
                </c:pt>
                <c:pt idx="1">
                  <c:v>1705</c:v>
                </c:pt>
                <c:pt idx="2">
                  <c:v>1760</c:v>
                </c:pt>
              </c:numCache>
            </c:numRef>
          </c:val>
          <c:extLst>
            <c:ext xmlns:c16="http://schemas.microsoft.com/office/drawing/2014/chart" uri="{C3380CC4-5D6E-409C-BE32-E72D297353CC}">
              <c16:uniqueId val="{00000002-5693-4250-A27B-6377CD619058}"/>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892925" y="4591050"/>
          <a:ext cx="31940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9129395" y="5886450"/>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3460" y="190500"/>
          <a:ext cx="378460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京都府京丹波町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3860" y="7600315"/>
          <a:ext cx="4403725"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算入公債費については、過疎債や合併特例債等、交付税の算定の基礎となる基準財政需要額への算入率の高い地方債を主に活用している。</a:t>
          </a:r>
        </a:p>
        <a:p>
          <a:pPr rtl="0"/>
          <a:r>
            <a:rPr kumimoji="1" lang="ja-JP" altLang="en-US" sz="1400">
              <a:latin typeface="ＭＳ ゴシック"/>
              <a:ea typeface="ＭＳ ゴシック"/>
            </a:rPr>
            <a:t>　</a:t>
          </a:r>
          <a:r>
            <a:rPr lang="ja-JP" altLang="en-US" sz="1400" b="0" i="0" baseline="0">
              <a:solidFill>
                <a:schemeClr val="dk1"/>
              </a:solidFill>
              <a:effectLst/>
              <a:latin typeface="ＭＳ ゴシック"/>
              <a:ea typeface="ＭＳ ゴシック"/>
              <a:cs typeface="+mn-cs"/>
            </a:rPr>
            <a:t>しかしながら、</a:t>
          </a:r>
          <a:r>
            <a:rPr lang="ja-JP" altLang="ja-JP" sz="1400" b="0" i="0" baseline="0">
              <a:solidFill>
                <a:schemeClr val="dk1"/>
              </a:solidFill>
              <a:effectLst/>
              <a:latin typeface="ＭＳ ゴシック"/>
              <a:ea typeface="ＭＳ ゴシック"/>
              <a:cs typeface="+mn-cs"/>
            </a:rPr>
            <a:t>一般会計等が発行した地方債の元利償還金等は近年の大型事業の償還開始に伴</a:t>
          </a:r>
          <a:r>
            <a:rPr lang="ja-JP" altLang="en-US" sz="1400" b="0" i="0" baseline="0">
              <a:solidFill>
                <a:schemeClr val="dk1"/>
              </a:solidFill>
              <a:effectLst/>
              <a:latin typeface="ＭＳ ゴシック"/>
              <a:ea typeface="ＭＳ ゴシック"/>
              <a:cs typeface="+mn-cs"/>
            </a:rPr>
            <a:t>い、増加傾向となる</a:t>
          </a:r>
          <a:r>
            <a:rPr lang="ja-JP" altLang="ja-JP" sz="1400">
              <a:solidFill>
                <a:schemeClr val="tx1"/>
              </a:solidFill>
              <a:effectLst/>
              <a:latin typeface="ＭＳ ゴシック"/>
              <a:ea typeface="ＭＳ ゴシック"/>
              <a:cs typeface="+mn-cs"/>
            </a:rPr>
            <a:t>ことから繰上償還を実施しており、令和元年度（平成31年度）には約5億円、令和3年度には約2億円、令和4年度以降においても計画的な繰上償還を実施し、財政健全化に努める。</a:t>
          </a:r>
          <a:endParaRPr kumimoji="1" lang="ja-JP" altLang="en-US" sz="1400">
            <a:latin typeface="ＭＳ Ｐゴシック"/>
            <a:ea typeface="ＭＳ Ｐゴシック"/>
          </a:endParaRPr>
        </a:p>
        <a:p>
          <a:endParaRPr kumimoji="1" lang="ja-JP" altLang="en-US" sz="1400">
            <a:latin typeface="ＭＳ ゴシック"/>
            <a:ea typeface="ＭＳ ゴシック"/>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7365" y="12411075"/>
          <a:ext cx="744982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227330</xdr:colOff>
      <xdr:row>59</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3860" y="12420600"/>
          <a:ext cx="4431030"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28625" y="12411075"/>
          <a:ext cx="80962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08635" y="12630785"/>
          <a:ext cx="42240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132715</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840740</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161290</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161290</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161290</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161290</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161290</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161290</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161290</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161290</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161290</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161290</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161290</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189865</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591185</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795000" y="238125"/>
          <a:ext cx="252539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132715</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京都府京丹波町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933450</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21665"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額のうち、一般会計等に係る地方債の現在高については、新庁舎建設等の大型事業の実施により、地方債借入が増加したが、令和元年度に5億円、令和3年度に2億円の繰上償還を実施し、抑制を図ったところである。</a:t>
          </a:r>
        </a:p>
        <a:p>
          <a:r>
            <a:rPr kumimoji="1" lang="ja-JP" altLang="en-US" sz="1400">
              <a:latin typeface="ＭＳ ゴシック"/>
              <a:ea typeface="ＭＳ ゴシック"/>
            </a:rPr>
            <a:t>　また、将来負担額から差し引かれる充当可能財源等は、決算剰余金やふるさと応援寄附金基金の積立により338百万円増加となった。</a:t>
          </a:r>
        </a:p>
        <a:p>
          <a:r>
            <a:rPr kumimoji="1" lang="ja-JP" altLang="en-US" sz="1400">
              <a:latin typeface="ＭＳ ゴシック"/>
              <a:ea typeface="ＭＳ ゴシック"/>
            </a:rPr>
            <a:t>　引き続き、将来世代に過度な負担の先送りがないように財政運営に取り組む。</a:t>
          </a: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199390</xdr:colOff>
      <xdr:row>54</xdr:row>
      <xdr:rowOff>104775</xdr:rowOff>
    </xdr:from>
    <xdr:to>
      <xdr:col>1</xdr:col>
      <xdr:colOff>894715</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199390</xdr:colOff>
      <xdr:row>56</xdr:row>
      <xdr:rowOff>114300</xdr:rowOff>
    </xdr:from>
    <xdr:to>
      <xdr:col>1</xdr:col>
      <xdr:colOff>894715</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京都府京丹波町</a:t>
          </a:r>
        </a:p>
      </xdr:txBody>
    </xdr:sp>
    <xdr:clientData/>
  </xdr:twoCellAnchor>
  <xdr:twoCellAnchor>
    <xdr:from>
      <xdr:col>0</xdr:col>
      <xdr:colOff>533400</xdr:colOff>
      <xdr:row>4</xdr:row>
      <xdr:rowOff>119380</xdr:rowOff>
    </xdr:from>
    <xdr:to>
      <xdr:col>2</xdr:col>
      <xdr:colOff>1009650</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199390</xdr:colOff>
      <xdr:row>55</xdr:row>
      <xdr:rowOff>114935</xdr:rowOff>
    </xdr:from>
    <xdr:to>
      <xdr:col>1</xdr:col>
      <xdr:colOff>894715</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基金全体では、決算剰余金やふるさと応援寄附金基金の積立により、238百万円の増となった。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減債基金を活用して、令和元年度から令和11年度までに計150百万円の地方債の繰上償還を実施することとしている。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中長期的な見通しでは、収支不足の補てんのため、財政調整基金から繰入を経常的に行う必要があると見込んでおり、事業の縮小・廃止やふるさと応援寄附金の強化等により、積立金の確保に努める。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振興基金：</a:t>
          </a:r>
          <a:r>
            <a:rPr lang="ja-JP" altLang="en-US" sz="1300">
              <a:latin typeface="ＭＳ ゴシック"/>
              <a:ea typeface="ＭＳ ゴシック"/>
            </a:rPr>
            <a:t>生活環境、産業基盤等地域基盤の強化等</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過疎地域持続的発展特別基金：過疎地域における地域医療の確保、住民の日常的な移動のための交通手段の確保、集落の維持及び活性化等</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ふるさと応援寄附金基金：ふるさと納税による寄附金を活用した地域の活性化</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振興基金</a:t>
          </a:r>
          <a:r>
            <a:rPr kumimoji="1" lang="ja-JP" altLang="ja-JP" sz="1300">
              <a:solidFill>
                <a:schemeClr val="dk1"/>
              </a:solidFill>
              <a:effectLst/>
              <a:latin typeface="ＭＳ ゴシック"/>
              <a:ea typeface="ＭＳ ゴシック"/>
              <a:cs typeface="+mn-cs"/>
            </a:rPr>
            <a:t>：令和4年度の普通交付税等を活用し73百万円積み立て、</a:t>
          </a:r>
          <a:r>
            <a:rPr kumimoji="1" lang="ja-JP" altLang="en-US" sz="1300">
              <a:solidFill>
                <a:schemeClr val="dk1"/>
              </a:solidFill>
              <a:effectLst/>
              <a:latin typeface="ＭＳ ゴシック"/>
              <a:ea typeface="ＭＳ ゴシック"/>
              <a:cs typeface="+mn-cs"/>
            </a:rPr>
            <a:t>新町まちづくり計画に基づくソフト事業に充てるため100百万円取り崩したことにより、27百万円減少した。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ふるさと応援寄附金基金：ふるさと納税による寄附金を220百万円積み立て、地域の活性化など寄附金の指定事業に充てるため130百万円取り崩したことにより90百万円増加した。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過疎地域持続的発展特別基金：町有施設の除却事業及び長寿命化計画の策定事業に充てるため、14百万円取り崩した。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振興基金</a:t>
          </a:r>
          <a:r>
            <a:rPr kumimoji="1" lang="ja-JP" altLang="en-US" sz="1300">
              <a:solidFill>
                <a:schemeClr val="dk1"/>
              </a:solidFill>
              <a:effectLst/>
              <a:latin typeface="ＭＳ ゴシック"/>
              <a:ea typeface="ＭＳ ゴシック"/>
              <a:cs typeface="+mn-cs"/>
            </a:rPr>
            <a:t>は</a:t>
          </a:r>
          <a:r>
            <a:rPr kumimoji="1" lang="ja-JP" altLang="ja-JP" sz="1300">
              <a:solidFill>
                <a:schemeClr val="dk1"/>
              </a:solidFill>
              <a:effectLst/>
              <a:latin typeface="ＭＳ ゴシック"/>
              <a:ea typeface="ＭＳ ゴシック"/>
              <a:cs typeface="+mn-cs"/>
            </a:rPr>
            <a:t>、引き続き元金償還の終わった範囲内で</a:t>
          </a:r>
          <a:r>
            <a:rPr kumimoji="1" lang="ja-JP" altLang="en-US" sz="1300">
              <a:solidFill>
                <a:schemeClr val="dk1"/>
              </a:solidFill>
              <a:effectLst/>
              <a:latin typeface="ＭＳ ゴシック"/>
              <a:ea typeface="ＭＳ ゴシック"/>
              <a:cs typeface="+mn-cs"/>
            </a:rPr>
            <a:t>、取崩しを予定。</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ふるさと応援寄附金基金は、寄附金が指定した事業に応じて活用予定。</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過疎地域持続的発展特別基金は、町有施設の除却事業等安心安全確保に資する事業の財源に活用予定。</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その他の基金については、大きな事業の実施予定もないことから現時点では</a:t>
          </a:r>
          <a:r>
            <a:rPr kumimoji="1" lang="ja-JP" altLang="ja-JP" sz="1300">
              <a:solidFill>
                <a:schemeClr val="dk1"/>
              </a:solidFill>
              <a:effectLst/>
              <a:latin typeface="ＭＳ ゴシック"/>
              <a:ea typeface="ＭＳ ゴシック"/>
              <a:cs typeface="+mn-cs"/>
            </a:rPr>
            <a:t>現在高を維持</a:t>
          </a:r>
          <a:r>
            <a:rPr kumimoji="1" lang="ja-JP" altLang="en-US" sz="1300">
              <a:solidFill>
                <a:schemeClr val="dk1"/>
              </a:solidFill>
              <a:effectLst/>
              <a:latin typeface="ＭＳ ゴシック"/>
              <a:ea typeface="ＭＳ ゴシック"/>
              <a:cs typeface="+mn-cs"/>
            </a:rPr>
            <a:t>する予定。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決算剰余金を83百万円積立てたことにより、増加となった。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収支不足の補てんのため、財政調整基金から繰入を経常的に行う必要があると見込んでいる。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事業の縮小・廃止やふるさと応援寄附金の強化等により、積立金の確保に努める。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1億円積立てたことによる増加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令和元年度から令和11年度までに合計150百万円の繰上償還を実施することとしている。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5CCEB04-F312-488A-A332-109EECFB2FE2}"/>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CC3BFDC9-E6DD-4DE4-89EE-A5C4BFCC4F21}"/>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59A3AC60-1C11-49D0-A652-465A72DB6641}"/>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FF401345-7742-4A13-9813-8ADB2137393E}"/>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京都府京丹波町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AADBDBEC-D0F8-45A6-AA1A-766F9476CB8C}"/>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2596D046-9C68-4226-9665-EFE643C6BFB9}"/>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2128114E-862E-4573-9B5C-4CE57B052C3E}"/>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8706CC7D-F834-464F-A817-847FD6490A6F}"/>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671366B-518A-41FE-8A99-18AEB5EB0B54}"/>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68BDCF72-4168-4682-A10E-D5D1FE2B79BA}"/>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13,005
12,787
303.09
11,583,546
11,298,071
232,675
6,841,550
15,227,700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A03077F7-CA41-4442-9921-03511D7F9C71}"/>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C37C62A3-21C6-4F5B-A949-83D4BBDFC41E}"/>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CD6CE9F7-76D6-4C52-A324-1094DACFD69C}"/>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16.1
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9C9486D-FA5B-425A-A1E9-CE37C0CC8081}"/>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8C3A5E0-DF8C-437B-A705-B83F39465775}"/>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EC4F5C71-4833-400A-9665-2339CF7D821D}"/>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59415072-1D1B-4D40-8BAE-B1E0EDDB8E12}"/>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63FB742-0C9F-4CF9-8C2C-5C08B2EB610B}"/>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72097137-CCFC-4A1E-A33D-397EDF107950}"/>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F6B8B213-3EF4-40E0-910C-095EC3ADCBFC}"/>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2444436E-F314-4D84-B1D8-10B44AF4B224}"/>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90A41369-52AD-48F1-8298-E5D020445F24}"/>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8F1C9C7-FBCD-445D-A0BC-F7E31E77F8ED}"/>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51816DC4-649C-43E0-A3E5-413882D08AA6}"/>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51ADE2A5-AAAA-4C15-AD26-52DB251DC2F2}"/>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A90E67DE-61BA-490A-ACD1-94D24C8A179C}"/>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E284F108-731E-423C-9EE1-78723FD6D9D9}"/>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8DBF1FF9-2E10-44CB-84EE-2CDCC2C61A99}"/>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34EC3948-95BC-476B-B4D6-759CB5746196}"/>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5AED12A5-9478-4499-8A05-CBE0209ED222}"/>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BD9A3F54-B50E-4C0E-9503-E2F672E94247}"/>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7F68C47B-D794-4591-B642-6E6B884D89DF}"/>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C8B0958A-15A4-4278-9D1C-1FA5479DA331}"/>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49DBDA17-DE1C-42F0-AAB3-F509BD52F336}"/>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E2454CFC-F44B-4AED-AEEE-ACD47AA814AB}"/>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D8BE60A9-62A0-40CA-9F49-F083951F48BD}"/>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1FE48516-D461-4649-BFF0-EC08B36A8602}"/>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9F462193-F4D3-4786-914F-9A6332232AB1}"/>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CAAA77CF-F7E3-4106-AA09-A94CFE7170CD}"/>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1912DEFB-57DE-431E-BE89-34A67FFE9DA4}"/>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9FB3220-E918-41AA-81CB-E44FC8C87C1E}"/>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60F8A366-88A1-48FF-9DD2-115E1AF44912}"/>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3CB42CE1-EAE7-42BA-8E11-00D5B7F93CAF}"/>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5281FA1-FBDD-4C01-B5E0-D5319BB3A5F8}"/>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7957B3C1-8CC8-48EA-8F03-796641FA1835}"/>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161D79A2-179F-4BD7-A96C-38AB56C69441}"/>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B6E6EF5-6F05-45E3-AAFD-BF66157178C1}"/>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本町は面積が</a:t>
          </a:r>
          <a:r>
            <a:rPr kumimoji="1" lang="en-US" altLang="ja-JP" sz="1200">
              <a:latin typeface="ＭＳ Ｐゴシック" panose="020B0600070205080204" pitchFamily="50" charset="-128"/>
              <a:ea typeface="ＭＳ Ｐゴシック" panose="020B0600070205080204" pitchFamily="50" charset="-128"/>
            </a:rPr>
            <a:t>303.09㎢</a:t>
          </a:r>
          <a:r>
            <a:rPr kumimoji="1" lang="ja-JP" altLang="en-US" sz="1200">
              <a:latin typeface="ＭＳ Ｐゴシック" panose="020B0600070205080204" pitchFamily="50" charset="-128"/>
              <a:ea typeface="ＭＳ Ｐゴシック" panose="020B0600070205080204" pitchFamily="50" charset="-128"/>
            </a:rPr>
            <a:t>と類似団体と比較して広大であり、集落は面積の大部分を占める山林の間に点在しており、行政運営上極めて不利な地理的条件にある。</a:t>
          </a:r>
        </a:p>
        <a:p>
          <a:r>
            <a:rPr kumimoji="1" lang="ja-JP" altLang="en-US" sz="1200">
              <a:latin typeface="ＭＳ Ｐゴシック" panose="020B0600070205080204" pitchFamily="50" charset="-128"/>
              <a:ea typeface="ＭＳ Ｐゴシック" panose="020B0600070205080204" pitchFamily="50" charset="-128"/>
            </a:rPr>
            <a:t>　これにより、分母となる基準財政需要額は類似団体平均と比較して大きくなり、また基準財政収入額については類似団体平均より小さくなることから、財政力指数は低くならざるを得ない状況にある。</a:t>
          </a:r>
        </a:p>
        <a:p>
          <a:r>
            <a:rPr kumimoji="1" lang="ja-JP" altLang="en-US" sz="1200">
              <a:latin typeface="ＭＳ Ｐゴシック" panose="020B0600070205080204" pitchFamily="50" charset="-128"/>
              <a:ea typeface="ＭＳ Ｐゴシック" panose="020B0600070205080204" pitchFamily="50" charset="-128"/>
            </a:rPr>
            <a:t>　引き続き、歳出削減の他、企業誘致の促進など税基盤の拡充に努め、京都地方税機構と連携し、徴収強化に取り組む。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B2667D66-26A3-4E98-9103-3A1C284B5F48}"/>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7A66922A-5FDF-43DE-B76B-765F0B053CC7}"/>
            </a:ext>
          </a:extLst>
        </xdr:cNvPr>
        <xdr:cNvCxnSpPr/>
      </xdr:nvCxnSpPr>
      <xdr:spPr>
        <a:xfrm>
          <a:off x="704850" y="77146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355EA3E9-3A81-4194-8536-10411703345B}"/>
            </a:ext>
          </a:extLst>
        </xdr:cNvPr>
        <xdr:cNvSpPr txBox="1"/>
      </xdr:nvSpPr>
      <xdr:spPr>
        <a:xfrm>
          <a:off x="0" y="757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75DDC6FB-1803-4CF8-9A3B-5709D9540144}"/>
            </a:ext>
          </a:extLst>
        </xdr:cNvPr>
        <xdr:cNvCxnSpPr/>
      </xdr:nvCxnSpPr>
      <xdr:spPr>
        <a:xfrm>
          <a:off x="704850" y="74206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DD123AB-B371-4843-A2FF-828DD66CAF01}"/>
            </a:ext>
          </a:extLst>
        </xdr:cNvPr>
        <xdr:cNvSpPr txBox="1"/>
      </xdr:nvSpPr>
      <xdr:spPr>
        <a:xfrm>
          <a:off x="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3411B00E-EEB8-4C08-AF8D-AACCAA9F8EEE}"/>
            </a:ext>
          </a:extLst>
        </xdr:cNvPr>
        <xdr:cNvCxnSpPr/>
      </xdr:nvCxnSpPr>
      <xdr:spPr>
        <a:xfrm>
          <a:off x="704850" y="712660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1D11247-FDD7-4613-ADF3-1C49C4204FE7}"/>
            </a:ext>
          </a:extLst>
        </xdr:cNvPr>
        <xdr:cNvSpPr txBox="1"/>
      </xdr:nvSpPr>
      <xdr:spPr>
        <a:xfrm>
          <a:off x="0" y="698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944EDC47-FABC-4525-9D7A-D547A824317F}"/>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649E3B70-7A92-4E49-BE27-AABD78686B56}"/>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6FF86E81-8840-496B-B87C-1931FD08F812}"/>
            </a:ext>
          </a:extLst>
        </xdr:cNvPr>
        <xdr:cNvCxnSpPr/>
      </xdr:nvCxnSpPr>
      <xdr:spPr>
        <a:xfrm>
          <a:off x="704850" y="653859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B9C7C7FB-1163-428E-8C91-39733489CC59}"/>
            </a:ext>
          </a:extLst>
        </xdr:cNvPr>
        <xdr:cNvSpPr txBox="1"/>
      </xdr:nvSpPr>
      <xdr:spPr>
        <a:xfrm>
          <a:off x="0" y="6396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A124CBCF-9A7F-4504-8C49-38FB28BB96C0}"/>
            </a:ext>
          </a:extLst>
        </xdr:cNvPr>
        <xdr:cNvCxnSpPr/>
      </xdr:nvCxnSpPr>
      <xdr:spPr>
        <a:xfrm>
          <a:off x="704850" y="6240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27DB613-5A56-4E6D-B69D-B83A7CBA21C3}"/>
            </a:ext>
          </a:extLst>
        </xdr:cNvPr>
        <xdr:cNvSpPr txBox="1"/>
      </xdr:nvSpPr>
      <xdr:spPr>
        <a:xfrm>
          <a:off x="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84B2FB4-9CC5-497F-AD3F-214D5136DB8E}"/>
            </a:ext>
          </a:extLst>
        </xdr:cNvPr>
        <xdr:cNvCxnSpPr/>
      </xdr:nvCxnSpPr>
      <xdr:spPr>
        <a:xfrm>
          <a:off x="704850" y="59467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1299112D-0704-4D72-B512-6DF6CA9ADC5B}"/>
            </a:ext>
          </a:extLst>
        </xdr:cNvPr>
        <xdr:cNvSpPr txBox="1"/>
      </xdr:nvSpPr>
      <xdr:spPr>
        <a:xfrm>
          <a:off x="0" y="580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4C3219FA-F975-46CB-8D56-FB36A0D9F06B}"/>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1FAB26E7-F045-4B0E-8B26-F370111F50EB}"/>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97802AAD-3D4A-4E2C-9872-5E9C5B9B965B}"/>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ECAE20D8-F33E-4359-9DA0-19DF214895CD}"/>
            </a:ext>
          </a:extLst>
        </xdr:cNvPr>
        <xdr:cNvCxnSpPr/>
      </xdr:nvCxnSpPr>
      <xdr:spPr>
        <a:xfrm flipV="1">
          <a:off x="4514850" y="6123940"/>
          <a:ext cx="0" cy="1417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a:extLst>
            <a:ext uri="{FF2B5EF4-FFF2-40B4-BE49-F238E27FC236}">
              <a16:creationId xmlns:a16="http://schemas.microsoft.com/office/drawing/2014/main" id="{E3CE8BE0-15E7-43DB-9EFC-177BAD9B1E83}"/>
            </a:ext>
          </a:extLst>
        </xdr:cNvPr>
        <xdr:cNvSpPr txBox="1"/>
      </xdr:nvSpPr>
      <xdr:spPr>
        <a:xfrm>
          <a:off x="4584700" y="751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a:extLst>
            <a:ext uri="{FF2B5EF4-FFF2-40B4-BE49-F238E27FC236}">
              <a16:creationId xmlns:a16="http://schemas.microsoft.com/office/drawing/2014/main" id="{1971E86F-F9DF-44F1-9164-D342773168B7}"/>
            </a:ext>
          </a:extLst>
        </xdr:cNvPr>
        <xdr:cNvCxnSpPr/>
      </xdr:nvCxnSpPr>
      <xdr:spPr>
        <a:xfrm>
          <a:off x="4425950" y="75412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a:extLst>
            <a:ext uri="{FF2B5EF4-FFF2-40B4-BE49-F238E27FC236}">
              <a16:creationId xmlns:a16="http://schemas.microsoft.com/office/drawing/2014/main" id="{33B42CD6-0A45-413B-B05D-6122E9531648}"/>
            </a:ext>
          </a:extLst>
        </xdr:cNvPr>
        <xdr:cNvSpPr txBox="1"/>
      </xdr:nvSpPr>
      <xdr:spPr>
        <a:xfrm>
          <a:off x="4584700" y="587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a:extLst>
            <a:ext uri="{FF2B5EF4-FFF2-40B4-BE49-F238E27FC236}">
              <a16:creationId xmlns:a16="http://schemas.microsoft.com/office/drawing/2014/main" id="{6550C8D5-97C9-478C-940A-F6BE9BA50A56}"/>
            </a:ext>
          </a:extLst>
        </xdr:cNvPr>
        <xdr:cNvCxnSpPr/>
      </xdr:nvCxnSpPr>
      <xdr:spPr>
        <a:xfrm>
          <a:off x="4425950" y="6123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64558</xdr:rowOff>
    </xdr:from>
    <xdr:to>
      <xdr:col>23</xdr:col>
      <xdr:colOff>133350</xdr:colOff>
      <xdr:row>44</xdr:row>
      <xdr:rowOff>74613</xdr:rowOff>
    </xdr:to>
    <xdr:cxnSp macro="">
      <xdr:nvCxnSpPr>
        <xdr:cNvPr id="72" name="直線コネクタ 71">
          <a:extLst>
            <a:ext uri="{FF2B5EF4-FFF2-40B4-BE49-F238E27FC236}">
              <a16:creationId xmlns:a16="http://schemas.microsoft.com/office/drawing/2014/main" id="{758C8C2A-B0B8-48AA-9364-346E9EEC0784}"/>
            </a:ext>
          </a:extLst>
        </xdr:cNvPr>
        <xdr:cNvCxnSpPr/>
      </xdr:nvCxnSpPr>
      <xdr:spPr>
        <a:xfrm>
          <a:off x="3752850" y="7440718"/>
          <a:ext cx="762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40869</xdr:rowOff>
    </xdr:from>
    <xdr:ext cx="762000" cy="259045"/>
    <xdr:sp macro="" textlink="">
      <xdr:nvSpPr>
        <xdr:cNvPr id="73" name="財政力平均値テキスト">
          <a:extLst>
            <a:ext uri="{FF2B5EF4-FFF2-40B4-BE49-F238E27FC236}">
              <a16:creationId xmlns:a16="http://schemas.microsoft.com/office/drawing/2014/main" id="{EAD88D90-8079-440C-888F-26D8237F8F4C}"/>
            </a:ext>
          </a:extLst>
        </xdr:cNvPr>
        <xdr:cNvSpPr txBox="1"/>
      </xdr:nvSpPr>
      <xdr:spPr>
        <a:xfrm>
          <a:off x="4584700" y="708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a:extLst>
            <a:ext uri="{FF2B5EF4-FFF2-40B4-BE49-F238E27FC236}">
              <a16:creationId xmlns:a16="http://schemas.microsoft.com/office/drawing/2014/main" id="{848E69D4-E623-4942-9E0C-56D7D6284FA9}"/>
            </a:ext>
          </a:extLst>
        </xdr:cNvPr>
        <xdr:cNvSpPr/>
      </xdr:nvSpPr>
      <xdr:spPr>
        <a:xfrm>
          <a:off x="4464050" y="723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64558</xdr:rowOff>
    </xdr:from>
    <xdr:to>
      <xdr:col>19</xdr:col>
      <xdr:colOff>133350</xdr:colOff>
      <xdr:row>44</xdr:row>
      <xdr:rowOff>64558</xdr:rowOff>
    </xdr:to>
    <xdr:cxnSp macro="">
      <xdr:nvCxnSpPr>
        <xdr:cNvPr id="75" name="直線コネクタ 74">
          <a:extLst>
            <a:ext uri="{FF2B5EF4-FFF2-40B4-BE49-F238E27FC236}">
              <a16:creationId xmlns:a16="http://schemas.microsoft.com/office/drawing/2014/main" id="{443CF61C-7DC8-40E5-8714-1AD0D28E2D9A}"/>
            </a:ext>
          </a:extLst>
        </xdr:cNvPr>
        <xdr:cNvCxnSpPr/>
      </xdr:nvCxnSpPr>
      <xdr:spPr>
        <a:xfrm>
          <a:off x="2940050" y="7440718"/>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a:extLst>
            <a:ext uri="{FF2B5EF4-FFF2-40B4-BE49-F238E27FC236}">
              <a16:creationId xmlns:a16="http://schemas.microsoft.com/office/drawing/2014/main" id="{DD999599-7815-46F3-BB3E-A1A95E9919BD}"/>
            </a:ext>
          </a:extLst>
        </xdr:cNvPr>
        <xdr:cNvSpPr/>
      </xdr:nvSpPr>
      <xdr:spPr>
        <a:xfrm>
          <a:off x="3702050" y="722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126065</xdr:rowOff>
    </xdr:from>
    <xdr:ext cx="736600" cy="259045"/>
    <xdr:sp macro="" textlink="">
      <xdr:nvSpPr>
        <xdr:cNvPr id="77" name="テキスト ボックス 76">
          <a:extLst>
            <a:ext uri="{FF2B5EF4-FFF2-40B4-BE49-F238E27FC236}">
              <a16:creationId xmlns:a16="http://schemas.microsoft.com/office/drawing/2014/main" id="{CD1F2A5A-4817-42AC-83F1-0A111D3F77CB}"/>
            </a:ext>
          </a:extLst>
        </xdr:cNvPr>
        <xdr:cNvSpPr txBox="1"/>
      </xdr:nvSpPr>
      <xdr:spPr>
        <a:xfrm>
          <a:off x="3409950" y="69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54504</xdr:rowOff>
    </xdr:from>
    <xdr:to>
      <xdr:col>15</xdr:col>
      <xdr:colOff>82550</xdr:colOff>
      <xdr:row>44</xdr:row>
      <xdr:rowOff>64558</xdr:rowOff>
    </xdr:to>
    <xdr:cxnSp macro="">
      <xdr:nvCxnSpPr>
        <xdr:cNvPr id="78" name="直線コネクタ 77">
          <a:extLst>
            <a:ext uri="{FF2B5EF4-FFF2-40B4-BE49-F238E27FC236}">
              <a16:creationId xmlns:a16="http://schemas.microsoft.com/office/drawing/2014/main" id="{55D1AF44-B3CF-4059-BDCA-61461767F8C5}"/>
            </a:ext>
          </a:extLst>
        </xdr:cNvPr>
        <xdr:cNvCxnSpPr/>
      </xdr:nvCxnSpPr>
      <xdr:spPr>
        <a:xfrm>
          <a:off x="2127250" y="7430664"/>
          <a:ext cx="8128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a:extLst>
            <a:ext uri="{FF2B5EF4-FFF2-40B4-BE49-F238E27FC236}">
              <a16:creationId xmlns:a16="http://schemas.microsoft.com/office/drawing/2014/main" id="{2DBCCB08-D093-4098-818C-706580754452}"/>
            </a:ext>
          </a:extLst>
        </xdr:cNvPr>
        <xdr:cNvSpPr/>
      </xdr:nvSpPr>
      <xdr:spPr>
        <a:xfrm>
          <a:off x="2889250" y="722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126065</xdr:rowOff>
    </xdr:from>
    <xdr:ext cx="762000" cy="259045"/>
    <xdr:sp macro="" textlink="">
      <xdr:nvSpPr>
        <xdr:cNvPr id="80" name="テキスト ボックス 79">
          <a:extLst>
            <a:ext uri="{FF2B5EF4-FFF2-40B4-BE49-F238E27FC236}">
              <a16:creationId xmlns:a16="http://schemas.microsoft.com/office/drawing/2014/main" id="{8CF73AF4-A81D-4A1B-8C6D-547B29C30D8E}"/>
            </a:ext>
          </a:extLst>
        </xdr:cNvPr>
        <xdr:cNvSpPr txBox="1"/>
      </xdr:nvSpPr>
      <xdr:spPr>
        <a:xfrm>
          <a:off x="2597150" y="69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54504</xdr:rowOff>
    </xdr:from>
    <xdr:to>
      <xdr:col>11</xdr:col>
      <xdr:colOff>31750</xdr:colOff>
      <xdr:row>44</xdr:row>
      <xdr:rowOff>54504</xdr:rowOff>
    </xdr:to>
    <xdr:cxnSp macro="">
      <xdr:nvCxnSpPr>
        <xdr:cNvPr id="81" name="直線コネクタ 80">
          <a:extLst>
            <a:ext uri="{FF2B5EF4-FFF2-40B4-BE49-F238E27FC236}">
              <a16:creationId xmlns:a16="http://schemas.microsoft.com/office/drawing/2014/main" id="{5EA270A1-1802-45D2-9263-0A3CD043FF52}"/>
            </a:ext>
          </a:extLst>
        </xdr:cNvPr>
        <xdr:cNvCxnSpPr/>
      </xdr:nvCxnSpPr>
      <xdr:spPr>
        <a:xfrm>
          <a:off x="1333500" y="7430664"/>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a:extLst>
            <a:ext uri="{FF2B5EF4-FFF2-40B4-BE49-F238E27FC236}">
              <a16:creationId xmlns:a16="http://schemas.microsoft.com/office/drawing/2014/main" id="{5009351F-846C-49FB-A042-D852CCBFCFFF}"/>
            </a:ext>
          </a:extLst>
        </xdr:cNvPr>
        <xdr:cNvSpPr/>
      </xdr:nvSpPr>
      <xdr:spPr>
        <a:xfrm>
          <a:off x="2095500" y="719645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3" name="テキスト ボックス 82">
          <a:extLst>
            <a:ext uri="{FF2B5EF4-FFF2-40B4-BE49-F238E27FC236}">
              <a16:creationId xmlns:a16="http://schemas.microsoft.com/office/drawing/2014/main" id="{F21E8B3B-7212-4C3F-A204-B64D6E664FFD}"/>
            </a:ext>
          </a:extLst>
        </xdr:cNvPr>
        <xdr:cNvSpPr txBox="1"/>
      </xdr:nvSpPr>
      <xdr:spPr>
        <a:xfrm>
          <a:off x="1784350" y="696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B7C07747-ABAB-4EF9-A412-EF703411B484}"/>
            </a:ext>
          </a:extLst>
        </xdr:cNvPr>
        <xdr:cNvSpPr/>
      </xdr:nvSpPr>
      <xdr:spPr>
        <a:xfrm>
          <a:off x="1282700" y="720650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105956</xdr:rowOff>
    </xdr:from>
    <xdr:ext cx="762000" cy="259045"/>
    <xdr:sp macro="" textlink="">
      <xdr:nvSpPr>
        <xdr:cNvPr id="85" name="テキスト ボックス 84">
          <a:extLst>
            <a:ext uri="{FF2B5EF4-FFF2-40B4-BE49-F238E27FC236}">
              <a16:creationId xmlns:a16="http://schemas.microsoft.com/office/drawing/2014/main" id="{6F999A4B-34DF-4FBF-9096-A81420D6DB93}"/>
            </a:ext>
          </a:extLst>
        </xdr:cNvPr>
        <xdr:cNvSpPr txBox="1"/>
      </xdr:nvSpPr>
      <xdr:spPr>
        <a:xfrm>
          <a:off x="971550" y="6979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2223322-4CCB-4C38-BAFD-B21E04FD66D7}"/>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565AB2B5-6BBE-4199-9978-33B2779C96D8}"/>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75866F-0EC3-4E2D-AF6C-192B4D83F302}"/>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9CA953A5-E813-4532-846A-9F17CCEAC4FE}"/>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C64281EF-D134-45C9-BE26-928B3B70F201}"/>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23813</xdr:rowOff>
    </xdr:from>
    <xdr:to>
      <xdr:col>23</xdr:col>
      <xdr:colOff>184150</xdr:colOff>
      <xdr:row>44</xdr:row>
      <xdr:rowOff>125413</xdr:rowOff>
    </xdr:to>
    <xdr:sp macro="" textlink="">
      <xdr:nvSpPr>
        <xdr:cNvPr id="91" name="楕円 90">
          <a:extLst>
            <a:ext uri="{FF2B5EF4-FFF2-40B4-BE49-F238E27FC236}">
              <a16:creationId xmlns:a16="http://schemas.microsoft.com/office/drawing/2014/main" id="{2FC27DDC-C09C-493C-BB1B-6EC6C887127C}"/>
            </a:ext>
          </a:extLst>
        </xdr:cNvPr>
        <xdr:cNvSpPr/>
      </xdr:nvSpPr>
      <xdr:spPr>
        <a:xfrm>
          <a:off x="4464050" y="739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91140</xdr:rowOff>
    </xdr:from>
    <xdr:ext cx="762000" cy="259045"/>
    <xdr:sp macro="" textlink="">
      <xdr:nvSpPr>
        <xdr:cNvPr id="92" name="財政力該当値テキスト">
          <a:extLst>
            <a:ext uri="{FF2B5EF4-FFF2-40B4-BE49-F238E27FC236}">
              <a16:creationId xmlns:a16="http://schemas.microsoft.com/office/drawing/2014/main" id="{23361262-14B5-404D-8540-C13E2839E54A}"/>
            </a:ext>
          </a:extLst>
        </xdr:cNvPr>
        <xdr:cNvSpPr txBox="1"/>
      </xdr:nvSpPr>
      <xdr:spPr>
        <a:xfrm>
          <a:off x="4584700" y="729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13758</xdr:rowOff>
    </xdr:from>
    <xdr:to>
      <xdr:col>19</xdr:col>
      <xdr:colOff>184150</xdr:colOff>
      <xdr:row>44</xdr:row>
      <xdr:rowOff>115358</xdr:rowOff>
    </xdr:to>
    <xdr:sp macro="" textlink="">
      <xdr:nvSpPr>
        <xdr:cNvPr id="93" name="楕円 92">
          <a:extLst>
            <a:ext uri="{FF2B5EF4-FFF2-40B4-BE49-F238E27FC236}">
              <a16:creationId xmlns:a16="http://schemas.microsoft.com/office/drawing/2014/main" id="{FE102826-F587-43C7-9894-85C9A0F2BF79}"/>
            </a:ext>
          </a:extLst>
        </xdr:cNvPr>
        <xdr:cNvSpPr/>
      </xdr:nvSpPr>
      <xdr:spPr>
        <a:xfrm>
          <a:off x="3702050" y="73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100135</xdr:rowOff>
    </xdr:from>
    <xdr:ext cx="736600" cy="259045"/>
    <xdr:sp macro="" textlink="">
      <xdr:nvSpPr>
        <xdr:cNvPr id="94" name="テキスト ボックス 93">
          <a:extLst>
            <a:ext uri="{FF2B5EF4-FFF2-40B4-BE49-F238E27FC236}">
              <a16:creationId xmlns:a16="http://schemas.microsoft.com/office/drawing/2014/main" id="{1703D21C-CD4A-4DA8-8E6D-31F11FF89EF9}"/>
            </a:ext>
          </a:extLst>
        </xdr:cNvPr>
        <xdr:cNvSpPr txBox="1"/>
      </xdr:nvSpPr>
      <xdr:spPr>
        <a:xfrm>
          <a:off x="3409950" y="7476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13758</xdr:rowOff>
    </xdr:from>
    <xdr:to>
      <xdr:col>15</xdr:col>
      <xdr:colOff>133350</xdr:colOff>
      <xdr:row>44</xdr:row>
      <xdr:rowOff>115358</xdr:rowOff>
    </xdr:to>
    <xdr:sp macro="" textlink="">
      <xdr:nvSpPr>
        <xdr:cNvPr id="95" name="楕円 94">
          <a:extLst>
            <a:ext uri="{FF2B5EF4-FFF2-40B4-BE49-F238E27FC236}">
              <a16:creationId xmlns:a16="http://schemas.microsoft.com/office/drawing/2014/main" id="{81AEA7AF-569A-4690-8EA5-117D80F08BFC}"/>
            </a:ext>
          </a:extLst>
        </xdr:cNvPr>
        <xdr:cNvSpPr/>
      </xdr:nvSpPr>
      <xdr:spPr>
        <a:xfrm>
          <a:off x="2889250" y="73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100135</xdr:rowOff>
    </xdr:from>
    <xdr:ext cx="762000" cy="259045"/>
    <xdr:sp macro="" textlink="">
      <xdr:nvSpPr>
        <xdr:cNvPr id="96" name="テキスト ボックス 95">
          <a:extLst>
            <a:ext uri="{FF2B5EF4-FFF2-40B4-BE49-F238E27FC236}">
              <a16:creationId xmlns:a16="http://schemas.microsoft.com/office/drawing/2014/main" id="{A685ABEF-6E30-4EA3-B206-E28534280443}"/>
            </a:ext>
          </a:extLst>
        </xdr:cNvPr>
        <xdr:cNvSpPr txBox="1"/>
      </xdr:nvSpPr>
      <xdr:spPr>
        <a:xfrm>
          <a:off x="2597150" y="74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3704</xdr:rowOff>
    </xdr:from>
    <xdr:to>
      <xdr:col>11</xdr:col>
      <xdr:colOff>82550</xdr:colOff>
      <xdr:row>44</xdr:row>
      <xdr:rowOff>105304</xdr:rowOff>
    </xdr:to>
    <xdr:sp macro="" textlink="">
      <xdr:nvSpPr>
        <xdr:cNvPr id="97" name="楕円 96">
          <a:extLst>
            <a:ext uri="{FF2B5EF4-FFF2-40B4-BE49-F238E27FC236}">
              <a16:creationId xmlns:a16="http://schemas.microsoft.com/office/drawing/2014/main" id="{74F08B39-50BC-4CC0-B289-DCC7E1E1694F}"/>
            </a:ext>
          </a:extLst>
        </xdr:cNvPr>
        <xdr:cNvSpPr/>
      </xdr:nvSpPr>
      <xdr:spPr>
        <a:xfrm>
          <a:off x="2095500" y="73798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90081</xdr:rowOff>
    </xdr:from>
    <xdr:ext cx="762000" cy="259045"/>
    <xdr:sp macro="" textlink="">
      <xdr:nvSpPr>
        <xdr:cNvPr id="98" name="テキスト ボックス 97">
          <a:extLst>
            <a:ext uri="{FF2B5EF4-FFF2-40B4-BE49-F238E27FC236}">
              <a16:creationId xmlns:a16="http://schemas.microsoft.com/office/drawing/2014/main" id="{5660C3B1-3DEC-4986-8B39-CB722BFAA965}"/>
            </a:ext>
          </a:extLst>
        </xdr:cNvPr>
        <xdr:cNvSpPr txBox="1"/>
      </xdr:nvSpPr>
      <xdr:spPr>
        <a:xfrm>
          <a:off x="1784350" y="746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3704</xdr:rowOff>
    </xdr:from>
    <xdr:to>
      <xdr:col>7</xdr:col>
      <xdr:colOff>31750</xdr:colOff>
      <xdr:row>44</xdr:row>
      <xdr:rowOff>105304</xdr:rowOff>
    </xdr:to>
    <xdr:sp macro="" textlink="">
      <xdr:nvSpPr>
        <xdr:cNvPr id="99" name="楕円 98">
          <a:extLst>
            <a:ext uri="{FF2B5EF4-FFF2-40B4-BE49-F238E27FC236}">
              <a16:creationId xmlns:a16="http://schemas.microsoft.com/office/drawing/2014/main" id="{26FE29DC-D136-420E-AF6B-981AF15F71DE}"/>
            </a:ext>
          </a:extLst>
        </xdr:cNvPr>
        <xdr:cNvSpPr/>
      </xdr:nvSpPr>
      <xdr:spPr>
        <a:xfrm>
          <a:off x="1282700" y="73798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90081</xdr:rowOff>
    </xdr:from>
    <xdr:ext cx="762000" cy="259045"/>
    <xdr:sp macro="" textlink="">
      <xdr:nvSpPr>
        <xdr:cNvPr id="100" name="テキスト ボックス 99">
          <a:extLst>
            <a:ext uri="{FF2B5EF4-FFF2-40B4-BE49-F238E27FC236}">
              <a16:creationId xmlns:a16="http://schemas.microsoft.com/office/drawing/2014/main" id="{7A2507C0-9406-43CC-AF7E-C4B5B8C079FD}"/>
            </a:ext>
          </a:extLst>
        </xdr:cNvPr>
        <xdr:cNvSpPr txBox="1"/>
      </xdr:nvSpPr>
      <xdr:spPr>
        <a:xfrm>
          <a:off x="971550" y="746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481C3F66-A9D2-4C87-B01F-B9EEE3CF9CA2}"/>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9FF45297-044C-4564-BDCD-65A622F2D011}"/>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7020D015-9F39-4F4A-8BF8-7FFE550007A8}"/>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ADBB163A-4ABD-45A0-A31E-B64DA6D568B5}"/>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EC5F08-5DAE-437D-A1C4-7001B1539817}"/>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D445A725-8EA8-40C0-ACC3-2DA8F5F3CEDE}"/>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920C665F-F21C-4257-B032-CEB59DB75BE9}"/>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D47CE9B2-AF25-4129-A91F-DA1A86C13F12}"/>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E862420E-B136-403B-994B-2CABB0133FA6}"/>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2C5C250A-D94A-4768-BFBE-EA405E7ABDDB}"/>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7D490C72-3287-4EA2-AF1E-F1E159042909}"/>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EA832647-FBA1-4AF1-B9AB-23C80DB8DE4A}"/>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5A22D60C-7C7B-4D95-BF83-3B0C7591ADF5}"/>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本町は、分母である経常一般財源等における地方交付税等への依存度が類似団体平均と比較して極めて高いことから、交付税等の増減の影響が如実に表れることとなる。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年度については、前年度と比較して地方交付税等の減により比率が悪化となっている。</a:t>
          </a:r>
        </a:p>
        <a:p>
          <a:r>
            <a:rPr kumimoji="1" lang="ja-JP" altLang="en-US" sz="1200">
              <a:latin typeface="ＭＳ Ｐゴシック" panose="020B0600070205080204" pitchFamily="50" charset="-128"/>
              <a:ea typeface="ＭＳ Ｐゴシック" panose="020B0600070205080204" pitchFamily="50" charset="-128"/>
            </a:rPr>
            <a:t>　今後も交付税に依存した財政運営となることは必至であることから、業務の見直し等による徹底的な歳出削減と収納対策、ふるさと納税の強化等による歳入確保に取り組み、財政構造の弾力化に努める。</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24345734-5397-420D-833D-D42167642360}"/>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EAD3ACA9-3BF7-4B38-B7B1-E7D7A061229E}"/>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B03A98EB-A30C-496C-9C1B-2B67AA65A4AF}"/>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a:extLst>
            <a:ext uri="{FF2B5EF4-FFF2-40B4-BE49-F238E27FC236}">
              <a16:creationId xmlns:a16="http://schemas.microsoft.com/office/drawing/2014/main" id="{9BCA3FB6-45DA-4364-81DE-B7B7D5C14B22}"/>
            </a:ext>
          </a:extLst>
        </xdr:cNvPr>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a:extLst>
            <a:ext uri="{FF2B5EF4-FFF2-40B4-BE49-F238E27FC236}">
              <a16:creationId xmlns:a16="http://schemas.microsoft.com/office/drawing/2014/main" id="{85E226F5-B27B-48D0-AACC-73B0FB1B62E8}"/>
            </a:ext>
          </a:extLst>
        </xdr:cNvPr>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a:extLst>
            <a:ext uri="{FF2B5EF4-FFF2-40B4-BE49-F238E27FC236}">
              <a16:creationId xmlns:a16="http://schemas.microsoft.com/office/drawing/2014/main" id="{4569EF0E-AB7D-464B-B881-B2B88BEC5AA5}"/>
            </a:ext>
          </a:extLst>
        </xdr:cNvPr>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a:extLst>
            <a:ext uri="{FF2B5EF4-FFF2-40B4-BE49-F238E27FC236}">
              <a16:creationId xmlns:a16="http://schemas.microsoft.com/office/drawing/2014/main" id="{75337CD1-68D5-4AEE-8F1D-1AE2DEE408FC}"/>
            </a:ext>
          </a:extLst>
        </xdr:cNvPr>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a:extLst>
            <a:ext uri="{FF2B5EF4-FFF2-40B4-BE49-F238E27FC236}">
              <a16:creationId xmlns:a16="http://schemas.microsoft.com/office/drawing/2014/main" id="{880701A9-40E5-42D0-A227-EA9598F6073B}"/>
            </a:ext>
          </a:extLst>
        </xdr:cNvPr>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a:extLst>
            <a:ext uri="{FF2B5EF4-FFF2-40B4-BE49-F238E27FC236}">
              <a16:creationId xmlns:a16="http://schemas.microsoft.com/office/drawing/2014/main" id="{C9B0D788-0721-42BD-B0FC-C885BF7B1A24}"/>
            </a:ext>
          </a:extLst>
        </xdr:cNvPr>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a:extLst>
            <a:ext uri="{FF2B5EF4-FFF2-40B4-BE49-F238E27FC236}">
              <a16:creationId xmlns:a16="http://schemas.microsoft.com/office/drawing/2014/main" id="{5D5F3886-62C9-41BB-9D87-BAAF833A9125}"/>
            </a:ext>
          </a:extLst>
        </xdr:cNvPr>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a:extLst>
            <a:ext uri="{FF2B5EF4-FFF2-40B4-BE49-F238E27FC236}">
              <a16:creationId xmlns:a16="http://schemas.microsoft.com/office/drawing/2014/main" id="{D9F99853-71C5-4F0E-8CBB-54497AE8F244}"/>
            </a:ext>
          </a:extLst>
        </xdr:cNvPr>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73F53915-1644-47A8-977F-76C998E10155}"/>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C3FC4618-6BC4-4FA3-AA67-91512BEC3772}"/>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CB699E73-9BC2-491D-90D2-0C0A5B324BAD}"/>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a:extLst>
            <a:ext uri="{FF2B5EF4-FFF2-40B4-BE49-F238E27FC236}">
              <a16:creationId xmlns:a16="http://schemas.microsoft.com/office/drawing/2014/main" id="{87BA2753-E79B-4DF4-9E18-FD306D28DF01}"/>
            </a:ext>
          </a:extLst>
        </xdr:cNvPr>
        <xdr:cNvCxnSpPr/>
      </xdr:nvCxnSpPr>
      <xdr:spPr>
        <a:xfrm flipV="1">
          <a:off x="4514850" y="10064496"/>
          <a:ext cx="0" cy="999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a:extLst>
            <a:ext uri="{FF2B5EF4-FFF2-40B4-BE49-F238E27FC236}">
              <a16:creationId xmlns:a16="http://schemas.microsoft.com/office/drawing/2014/main" id="{A73FA75B-3F4B-4615-8E9F-A206ACD50C69}"/>
            </a:ext>
          </a:extLst>
        </xdr:cNvPr>
        <xdr:cNvSpPr txBox="1"/>
      </xdr:nvSpPr>
      <xdr:spPr>
        <a:xfrm>
          <a:off x="4584700" y="11035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a:extLst>
            <a:ext uri="{FF2B5EF4-FFF2-40B4-BE49-F238E27FC236}">
              <a16:creationId xmlns:a16="http://schemas.microsoft.com/office/drawing/2014/main" id="{C23BB1A0-A0F5-4171-9DFA-3A39EBF2FE27}"/>
            </a:ext>
          </a:extLst>
        </xdr:cNvPr>
        <xdr:cNvCxnSpPr/>
      </xdr:nvCxnSpPr>
      <xdr:spPr>
        <a:xfrm>
          <a:off x="4425950" y="110637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a:extLst>
            <a:ext uri="{FF2B5EF4-FFF2-40B4-BE49-F238E27FC236}">
              <a16:creationId xmlns:a16="http://schemas.microsoft.com/office/drawing/2014/main" id="{C9FE5984-A455-4FD8-9570-72BD0AC5C0BC}"/>
            </a:ext>
          </a:extLst>
        </xdr:cNvPr>
        <xdr:cNvSpPr txBox="1"/>
      </xdr:nvSpPr>
      <xdr:spPr>
        <a:xfrm>
          <a:off x="4584700" y="9815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a:extLst>
            <a:ext uri="{FF2B5EF4-FFF2-40B4-BE49-F238E27FC236}">
              <a16:creationId xmlns:a16="http://schemas.microsoft.com/office/drawing/2014/main" id="{61AFBFE9-1781-41DA-93FA-CA5D66A99C4F}"/>
            </a:ext>
          </a:extLst>
        </xdr:cNvPr>
        <xdr:cNvCxnSpPr/>
      </xdr:nvCxnSpPr>
      <xdr:spPr>
        <a:xfrm>
          <a:off x="4425950" y="100644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46736</xdr:rowOff>
    </xdr:from>
    <xdr:to>
      <xdr:col>23</xdr:col>
      <xdr:colOff>133350</xdr:colOff>
      <xdr:row>64</xdr:row>
      <xdr:rowOff>87630</xdr:rowOff>
    </xdr:to>
    <xdr:cxnSp macro="">
      <xdr:nvCxnSpPr>
        <xdr:cNvPr id="133" name="直線コネクタ 132">
          <a:extLst>
            <a:ext uri="{FF2B5EF4-FFF2-40B4-BE49-F238E27FC236}">
              <a16:creationId xmlns:a16="http://schemas.microsoft.com/office/drawing/2014/main" id="{C1BC5345-72AE-42EB-840B-BBDB191C17EE}"/>
            </a:ext>
          </a:extLst>
        </xdr:cNvPr>
        <xdr:cNvCxnSpPr/>
      </xdr:nvCxnSpPr>
      <xdr:spPr>
        <a:xfrm>
          <a:off x="3752850" y="10608056"/>
          <a:ext cx="762000" cy="20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4" name="財政構造の弾力性平均値テキスト">
          <a:extLst>
            <a:ext uri="{FF2B5EF4-FFF2-40B4-BE49-F238E27FC236}">
              <a16:creationId xmlns:a16="http://schemas.microsoft.com/office/drawing/2014/main" id="{800793E8-21B0-4D38-86A8-1AE6F768C31F}"/>
            </a:ext>
          </a:extLst>
        </xdr:cNvPr>
        <xdr:cNvSpPr txBox="1"/>
      </xdr:nvSpPr>
      <xdr:spPr>
        <a:xfrm>
          <a:off x="4584700" y="10430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a:extLst>
            <a:ext uri="{FF2B5EF4-FFF2-40B4-BE49-F238E27FC236}">
              <a16:creationId xmlns:a16="http://schemas.microsoft.com/office/drawing/2014/main" id="{E650E65B-7E09-4212-B8FE-9EA6FE600330}"/>
            </a:ext>
          </a:extLst>
        </xdr:cNvPr>
        <xdr:cNvSpPr/>
      </xdr:nvSpPr>
      <xdr:spPr>
        <a:xfrm>
          <a:off x="4464050" y="1058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46736</xdr:rowOff>
    </xdr:from>
    <xdr:to>
      <xdr:col>19</xdr:col>
      <xdr:colOff>133350</xdr:colOff>
      <xdr:row>64</xdr:row>
      <xdr:rowOff>63500</xdr:rowOff>
    </xdr:to>
    <xdr:cxnSp macro="">
      <xdr:nvCxnSpPr>
        <xdr:cNvPr id="136" name="直線コネクタ 135">
          <a:extLst>
            <a:ext uri="{FF2B5EF4-FFF2-40B4-BE49-F238E27FC236}">
              <a16:creationId xmlns:a16="http://schemas.microsoft.com/office/drawing/2014/main" id="{F438A8A1-6021-4A8B-97E8-1A471F4A619E}"/>
            </a:ext>
          </a:extLst>
        </xdr:cNvPr>
        <xdr:cNvCxnSpPr/>
      </xdr:nvCxnSpPr>
      <xdr:spPr>
        <a:xfrm flipV="1">
          <a:off x="2940050" y="10608056"/>
          <a:ext cx="812800" cy="18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a:extLst>
            <a:ext uri="{FF2B5EF4-FFF2-40B4-BE49-F238E27FC236}">
              <a16:creationId xmlns:a16="http://schemas.microsoft.com/office/drawing/2014/main" id="{EE6D2595-D7D6-45C9-9F46-22627061C03C}"/>
            </a:ext>
          </a:extLst>
        </xdr:cNvPr>
        <xdr:cNvSpPr/>
      </xdr:nvSpPr>
      <xdr:spPr>
        <a:xfrm>
          <a:off x="3702050" y="1044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8" name="テキスト ボックス 137">
          <a:extLst>
            <a:ext uri="{FF2B5EF4-FFF2-40B4-BE49-F238E27FC236}">
              <a16:creationId xmlns:a16="http://schemas.microsoft.com/office/drawing/2014/main" id="{5C173975-D97A-40B9-8664-A15C9DC06CAC}"/>
            </a:ext>
          </a:extLst>
        </xdr:cNvPr>
        <xdr:cNvSpPr txBox="1"/>
      </xdr:nvSpPr>
      <xdr:spPr>
        <a:xfrm>
          <a:off x="3409950" y="10221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34544</xdr:rowOff>
    </xdr:from>
    <xdr:to>
      <xdr:col>15</xdr:col>
      <xdr:colOff>82550</xdr:colOff>
      <xdr:row>64</xdr:row>
      <xdr:rowOff>63500</xdr:rowOff>
    </xdr:to>
    <xdr:cxnSp macro="">
      <xdr:nvCxnSpPr>
        <xdr:cNvPr id="139" name="直線コネクタ 138">
          <a:extLst>
            <a:ext uri="{FF2B5EF4-FFF2-40B4-BE49-F238E27FC236}">
              <a16:creationId xmlns:a16="http://schemas.microsoft.com/office/drawing/2014/main" id="{30308381-2C70-4912-8B7A-4F689C188BAE}"/>
            </a:ext>
          </a:extLst>
        </xdr:cNvPr>
        <xdr:cNvCxnSpPr/>
      </xdr:nvCxnSpPr>
      <xdr:spPr>
        <a:xfrm>
          <a:off x="2127250" y="10763504"/>
          <a:ext cx="8128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a:extLst>
            <a:ext uri="{FF2B5EF4-FFF2-40B4-BE49-F238E27FC236}">
              <a16:creationId xmlns:a16="http://schemas.microsoft.com/office/drawing/2014/main" id="{ABEC3030-771A-44C3-83E7-CCF1C5C12EB8}"/>
            </a:ext>
          </a:extLst>
        </xdr:cNvPr>
        <xdr:cNvSpPr/>
      </xdr:nvSpPr>
      <xdr:spPr>
        <a:xfrm>
          <a:off x="2889250" y="106392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18305</xdr:rowOff>
    </xdr:from>
    <xdr:ext cx="762000" cy="259045"/>
    <xdr:sp macro="" textlink="">
      <xdr:nvSpPr>
        <xdr:cNvPr id="141" name="テキスト ボックス 140">
          <a:extLst>
            <a:ext uri="{FF2B5EF4-FFF2-40B4-BE49-F238E27FC236}">
              <a16:creationId xmlns:a16="http://schemas.microsoft.com/office/drawing/2014/main" id="{4F2C5D14-9F37-4C8B-900B-A07B2961C774}"/>
            </a:ext>
          </a:extLst>
        </xdr:cNvPr>
        <xdr:cNvSpPr txBox="1"/>
      </xdr:nvSpPr>
      <xdr:spPr>
        <a:xfrm>
          <a:off x="2597150" y="1041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34544</xdr:rowOff>
    </xdr:from>
    <xdr:to>
      <xdr:col>11</xdr:col>
      <xdr:colOff>31750</xdr:colOff>
      <xdr:row>65</xdr:row>
      <xdr:rowOff>12700</xdr:rowOff>
    </xdr:to>
    <xdr:cxnSp macro="">
      <xdr:nvCxnSpPr>
        <xdr:cNvPr id="142" name="直線コネクタ 141">
          <a:extLst>
            <a:ext uri="{FF2B5EF4-FFF2-40B4-BE49-F238E27FC236}">
              <a16:creationId xmlns:a16="http://schemas.microsoft.com/office/drawing/2014/main" id="{A2BE529C-A883-4DF0-A18B-C566EF080DD2}"/>
            </a:ext>
          </a:extLst>
        </xdr:cNvPr>
        <xdr:cNvCxnSpPr/>
      </xdr:nvCxnSpPr>
      <xdr:spPr>
        <a:xfrm flipV="1">
          <a:off x="1333500" y="10763504"/>
          <a:ext cx="793750" cy="1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3" name="フローチャート: 判断 142">
          <a:extLst>
            <a:ext uri="{FF2B5EF4-FFF2-40B4-BE49-F238E27FC236}">
              <a16:creationId xmlns:a16="http://schemas.microsoft.com/office/drawing/2014/main" id="{C758AEDD-12E8-4B20-AE67-EE95C33D9A56}"/>
            </a:ext>
          </a:extLst>
        </xdr:cNvPr>
        <xdr:cNvSpPr/>
      </xdr:nvSpPr>
      <xdr:spPr>
        <a:xfrm>
          <a:off x="2095500" y="1067790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4" name="テキスト ボックス 143">
          <a:extLst>
            <a:ext uri="{FF2B5EF4-FFF2-40B4-BE49-F238E27FC236}">
              <a16:creationId xmlns:a16="http://schemas.microsoft.com/office/drawing/2014/main" id="{98273F80-9F6A-4076-812C-56B2697A6078}"/>
            </a:ext>
          </a:extLst>
        </xdr:cNvPr>
        <xdr:cNvSpPr txBox="1"/>
      </xdr:nvSpPr>
      <xdr:spPr>
        <a:xfrm>
          <a:off x="1784350" y="1045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45" name="フローチャート: 判断 144">
          <a:extLst>
            <a:ext uri="{FF2B5EF4-FFF2-40B4-BE49-F238E27FC236}">
              <a16:creationId xmlns:a16="http://schemas.microsoft.com/office/drawing/2014/main" id="{1AD28A66-CA53-4477-A41E-35377BFA2D61}"/>
            </a:ext>
          </a:extLst>
        </xdr:cNvPr>
        <xdr:cNvSpPr/>
      </xdr:nvSpPr>
      <xdr:spPr>
        <a:xfrm>
          <a:off x="1282700" y="1067790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56913</xdr:rowOff>
    </xdr:from>
    <xdr:ext cx="762000" cy="259045"/>
    <xdr:sp macro="" textlink="">
      <xdr:nvSpPr>
        <xdr:cNvPr id="146" name="テキスト ボックス 145">
          <a:extLst>
            <a:ext uri="{FF2B5EF4-FFF2-40B4-BE49-F238E27FC236}">
              <a16:creationId xmlns:a16="http://schemas.microsoft.com/office/drawing/2014/main" id="{87C361D6-0EA9-40AA-BE75-CFAA25FB0BC1}"/>
            </a:ext>
          </a:extLst>
        </xdr:cNvPr>
        <xdr:cNvSpPr txBox="1"/>
      </xdr:nvSpPr>
      <xdr:spPr>
        <a:xfrm>
          <a:off x="971550" y="1045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E58F639A-92CB-435F-A918-A7533FB80BFF}"/>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1E7DCF41-D56A-40F3-B8F6-B1DDACC2242F}"/>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DA25B47A-BF6A-4E3B-915A-8636E1E27027}"/>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42F3C2F1-66FC-4883-821C-967F1300D0F6}"/>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3960C867-0655-43BE-9DA7-888693B420C6}"/>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52" name="楕円 151">
          <a:extLst>
            <a:ext uri="{FF2B5EF4-FFF2-40B4-BE49-F238E27FC236}">
              <a16:creationId xmlns:a16="http://schemas.microsoft.com/office/drawing/2014/main" id="{EA0D8AD2-CB4B-4B87-89DA-2CCBA46945C2}"/>
            </a:ext>
          </a:extLst>
        </xdr:cNvPr>
        <xdr:cNvSpPr/>
      </xdr:nvSpPr>
      <xdr:spPr>
        <a:xfrm>
          <a:off x="446405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8907</xdr:rowOff>
    </xdr:from>
    <xdr:ext cx="762000" cy="259045"/>
    <xdr:sp macro="" textlink="">
      <xdr:nvSpPr>
        <xdr:cNvPr id="153" name="財政構造の弾力性該当値テキスト">
          <a:extLst>
            <a:ext uri="{FF2B5EF4-FFF2-40B4-BE49-F238E27FC236}">
              <a16:creationId xmlns:a16="http://schemas.microsoft.com/office/drawing/2014/main" id="{66F92054-4AF5-4864-AA79-D7371485E5EA}"/>
            </a:ext>
          </a:extLst>
        </xdr:cNvPr>
        <xdr:cNvSpPr txBox="1"/>
      </xdr:nvSpPr>
      <xdr:spPr>
        <a:xfrm>
          <a:off x="4584700" y="1073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167386</xdr:rowOff>
    </xdr:from>
    <xdr:to>
      <xdr:col>19</xdr:col>
      <xdr:colOff>184150</xdr:colOff>
      <xdr:row>63</xdr:row>
      <xdr:rowOff>97536</xdr:rowOff>
    </xdr:to>
    <xdr:sp macro="" textlink="">
      <xdr:nvSpPr>
        <xdr:cNvPr id="154" name="楕円 153">
          <a:extLst>
            <a:ext uri="{FF2B5EF4-FFF2-40B4-BE49-F238E27FC236}">
              <a16:creationId xmlns:a16="http://schemas.microsoft.com/office/drawing/2014/main" id="{E878E75B-514F-4F35-B183-61F7FCD6F6D2}"/>
            </a:ext>
          </a:extLst>
        </xdr:cNvPr>
        <xdr:cNvSpPr/>
      </xdr:nvSpPr>
      <xdr:spPr>
        <a:xfrm>
          <a:off x="3702050" y="105610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82313</xdr:rowOff>
    </xdr:from>
    <xdr:ext cx="736600" cy="259045"/>
    <xdr:sp macro="" textlink="">
      <xdr:nvSpPr>
        <xdr:cNvPr id="155" name="テキスト ボックス 154">
          <a:extLst>
            <a:ext uri="{FF2B5EF4-FFF2-40B4-BE49-F238E27FC236}">
              <a16:creationId xmlns:a16="http://schemas.microsoft.com/office/drawing/2014/main" id="{7E7633B4-F874-4193-95BF-B0B8034E61F7}"/>
            </a:ext>
          </a:extLst>
        </xdr:cNvPr>
        <xdr:cNvSpPr txBox="1"/>
      </xdr:nvSpPr>
      <xdr:spPr>
        <a:xfrm>
          <a:off x="3409950" y="10643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56" name="楕円 155">
          <a:extLst>
            <a:ext uri="{FF2B5EF4-FFF2-40B4-BE49-F238E27FC236}">
              <a16:creationId xmlns:a16="http://schemas.microsoft.com/office/drawing/2014/main" id="{D0527154-C686-4AD4-A5DC-8C22A6F5D2A3}"/>
            </a:ext>
          </a:extLst>
        </xdr:cNvPr>
        <xdr:cNvSpPr/>
      </xdr:nvSpPr>
      <xdr:spPr>
        <a:xfrm>
          <a:off x="2889250" y="107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99077</xdr:rowOff>
    </xdr:from>
    <xdr:ext cx="762000" cy="259045"/>
    <xdr:sp macro="" textlink="">
      <xdr:nvSpPr>
        <xdr:cNvPr id="157" name="テキスト ボックス 156">
          <a:extLst>
            <a:ext uri="{FF2B5EF4-FFF2-40B4-BE49-F238E27FC236}">
              <a16:creationId xmlns:a16="http://schemas.microsoft.com/office/drawing/2014/main" id="{3B771D57-12BB-4F8C-BAFE-78AD816018FF}"/>
            </a:ext>
          </a:extLst>
        </xdr:cNvPr>
        <xdr:cNvSpPr txBox="1"/>
      </xdr:nvSpPr>
      <xdr:spPr>
        <a:xfrm>
          <a:off x="2597150" y="1082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155194</xdr:rowOff>
    </xdr:from>
    <xdr:to>
      <xdr:col>11</xdr:col>
      <xdr:colOff>82550</xdr:colOff>
      <xdr:row>64</xdr:row>
      <xdr:rowOff>85344</xdr:rowOff>
    </xdr:to>
    <xdr:sp macro="" textlink="">
      <xdr:nvSpPr>
        <xdr:cNvPr id="158" name="楕円 157">
          <a:extLst>
            <a:ext uri="{FF2B5EF4-FFF2-40B4-BE49-F238E27FC236}">
              <a16:creationId xmlns:a16="http://schemas.microsoft.com/office/drawing/2014/main" id="{02B32BC1-B4F8-474D-99E7-EF8409181877}"/>
            </a:ext>
          </a:extLst>
        </xdr:cNvPr>
        <xdr:cNvSpPr/>
      </xdr:nvSpPr>
      <xdr:spPr>
        <a:xfrm>
          <a:off x="2095500" y="1071651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70121</xdr:rowOff>
    </xdr:from>
    <xdr:ext cx="762000" cy="259045"/>
    <xdr:sp macro="" textlink="">
      <xdr:nvSpPr>
        <xdr:cNvPr id="159" name="テキスト ボックス 158">
          <a:extLst>
            <a:ext uri="{FF2B5EF4-FFF2-40B4-BE49-F238E27FC236}">
              <a16:creationId xmlns:a16="http://schemas.microsoft.com/office/drawing/2014/main" id="{F31D11F6-6118-4FDF-B913-375164B88179}"/>
            </a:ext>
          </a:extLst>
        </xdr:cNvPr>
        <xdr:cNvSpPr txBox="1"/>
      </xdr:nvSpPr>
      <xdr:spPr>
        <a:xfrm>
          <a:off x="1784350" y="1079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133350</xdr:rowOff>
    </xdr:from>
    <xdr:to>
      <xdr:col>7</xdr:col>
      <xdr:colOff>31750</xdr:colOff>
      <xdr:row>65</xdr:row>
      <xdr:rowOff>63500</xdr:rowOff>
    </xdr:to>
    <xdr:sp macro="" textlink="">
      <xdr:nvSpPr>
        <xdr:cNvPr id="160" name="楕円 159">
          <a:extLst>
            <a:ext uri="{FF2B5EF4-FFF2-40B4-BE49-F238E27FC236}">
              <a16:creationId xmlns:a16="http://schemas.microsoft.com/office/drawing/2014/main" id="{57E11541-E5B7-4153-9C30-0494B7ADD28D}"/>
            </a:ext>
          </a:extLst>
        </xdr:cNvPr>
        <xdr:cNvSpPr/>
      </xdr:nvSpPr>
      <xdr:spPr>
        <a:xfrm>
          <a:off x="1282700" y="1086231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48277</xdr:rowOff>
    </xdr:from>
    <xdr:ext cx="762000" cy="259045"/>
    <xdr:sp macro="" textlink="">
      <xdr:nvSpPr>
        <xdr:cNvPr id="161" name="テキスト ボックス 160">
          <a:extLst>
            <a:ext uri="{FF2B5EF4-FFF2-40B4-BE49-F238E27FC236}">
              <a16:creationId xmlns:a16="http://schemas.microsoft.com/office/drawing/2014/main" id="{2681986D-BA30-491E-AFEE-095866D5C300}"/>
            </a:ext>
          </a:extLst>
        </xdr:cNvPr>
        <xdr:cNvSpPr txBox="1"/>
      </xdr:nvSpPr>
      <xdr:spPr>
        <a:xfrm>
          <a:off x="971550" y="1094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F5BBFB06-0BAE-4713-9188-1CDB6F0B281F}"/>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C75C72F4-E044-4B60-89B6-FB69DBDC9EA2}"/>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5CADCBC1-378C-4D49-9257-ACA5CC6B729C}"/>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[260,041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351C8B79-DA76-44E9-834A-0042FB8AE672}"/>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44CA5798-440A-4786-9EE6-ACC93A2E5B71}"/>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CF2784E0-5688-48BE-95C7-0708F86DA387}"/>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8399F257-1AE6-4BDF-BBBC-036DEACA4A2E}"/>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D983361A-CF80-4778-AAFF-9F47144F26C1}"/>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3779128F-5B60-4D13-AE74-7858CE9F76E4}"/>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51624A8C-ECB9-4519-8389-E375164C62FC}"/>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C1235EB3-9A1F-40DC-B88B-8B789FAF253F}"/>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5900F535-1918-43C5-846C-E370BFD43134}"/>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157BDD4E-7799-41D8-BBAC-F7BE4E990E6F}"/>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類似団体平均に比べ高くなっているのは、主に人件費が要因となっている。本町は面積が</a:t>
          </a:r>
          <a:r>
            <a:rPr kumimoji="1" lang="en-US" altLang="ja-JP" sz="1200">
              <a:latin typeface="ＭＳ Ｐゴシック" panose="020B0600070205080204" pitchFamily="50" charset="-128"/>
              <a:ea typeface="ＭＳ Ｐゴシック" panose="020B0600070205080204" pitchFamily="50" charset="-128"/>
            </a:rPr>
            <a:t>303.09㎢</a:t>
          </a:r>
          <a:r>
            <a:rPr kumimoji="1" lang="ja-JP" altLang="en-US" sz="1200">
              <a:latin typeface="ＭＳ Ｐゴシック" panose="020B0600070205080204" pitchFamily="50" charset="-128"/>
              <a:ea typeface="ＭＳ Ｐゴシック" panose="020B0600070205080204" pitchFamily="50" charset="-128"/>
            </a:rPr>
            <a:t>と類似団体と比較して広大であり、集落は面積の大部分を占める山林の間に点在しており、行政運営上極めて不利な地理的条件にある。</a:t>
          </a:r>
        </a:p>
        <a:p>
          <a:r>
            <a:rPr kumimoji="1" lang="ja-JP" altLang="en-US" sz="1200">
              <a:latin typeface="ＭＳ Ｐゴシック" panose="020B0600070205080204" pitchFamily="50" charset="-128"/>
              <a:ea typeface="ＭＳ Ｐゴシック" panose="020B0600070205080204" pitchFamily="50" charset="-128"/>
            </a:rPr>
            <a:t>　この広大な面積をカバーするため行政コストは類似団体と比較して高くならざるを得ず、また、過疎地域であるがゆえに民間サービスが十分では無いことから、バス事業やこども園事業を町直営で実施せざるを得ないことも指標を押し上げる要因となっている。</a:t>
          </a:r>
        </a:p>
        <a:p>
          <a:r>
            <a:rPr kumimoji="1" lang="ja-JP" altLang="en-US" sz="1200">
              <a:latin typeface="ＭＳ Ｐゴシック" panose="020B0600070205080204" pitchFamily="50" charset="-128"/>
              <a:ea typeface="ＭＳ Ｐゴシック" panose="020B0600070205080204" pitchFamily="50" charset="-128"/>
            </a:rPr>
            <a:t>　事業の見直しや施設の統廃合等抜本的な取り組みが必要不可欠である。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5439D4CA-AA25-47BC-B0AE-660EA574E7F3}"/>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13D06122-9C59-4219-AC5D-B7364DC6E438}"/>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A436A755-1EC0-4B70-AC90-6F50453CAEA2}"/>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35EF437E-94D7-4249-BE6F-91393A7700F0}"/>
            </a:ext>
          </a:extLst>
        </xdr:cNvPr>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239F6378-D4EE-4457-8517-AA677695183A}"/>
            </a:ext>
          </a:extLst>
        </xdr:cNvPr>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37EE94D6-9E82-4967-A10A-D6F6B3F4A6FB}"/>
            </a:ext>
          </a:extLst>
        </xdr:cNvPr>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19BECECB-718F-4165-AB89-F9152B959DC3}"/>
            </a:ext>
          </a:extLst>
        </xdr:cNvPr>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1FDCB05E-E74F-4931-B5BF-AAD05974556E}"/>
            </a:ext>
          </a:extLst>
        </xdr:cNvPr>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6A78CED9-5488-4C26-B9C8-776AE756656A}"/>
            </a:ext>
          </a:extLst>
        </xdr:cNvPr>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E327D581-4D43-4ACF-A702-1BE1D8E2D373}"/>
            </a:ext>
          </a:extLst>
        </xdr:cNvPr>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154F4824-C158-406F-BB1E-D94C48019308}"/>
            </a:ext>
          </a:extLst>
        </xdr:cNvPr>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F9D5312-6246-4A59-A733-1CCDCA45A2DA}"/>
            </a:ext>
          </a:extLst>
        </xdr:cNvPr>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975CB85A-3C5F-42C6-A8F6-AC0BEFB829A1}"/>
            </a:ext>
          </a:extLst>
        </xdr:cNvPr>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875FF811-8FA8-413A-8F17-142D8824D28B}"/>
            </a:ext>
          </a:extLst>
        </xdr:cNvPr>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6D46E47A-377C-4711-A6AB-A66641677FCF}"/>
            </a:ext>
          </a:extLst>
        </xdr:cNvPr>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75C83709-6C78-4372-AD0D-53DAC3008EAE}"/>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8954E2CE-B71D-429D-A902-7C46F9ADDB59}"/>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15940FBE-5BDA-4F60-930B-13E93F53F373}"/>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a:extLst>
            <a:ext uri="{FF2B5EF4-FFF2-40B4-BE49-F238E27FC236}">
              <a16:creationId xmlns:a16="http://schemas.microsoft.com/office/drawing/2014/main" id="{D3573275-E6B1-47D4-9D91-1883EED434B6}"/>
            </a:ext>
          </a:extLst>
        </xdr:cNvPr>
        <xdr:cNvCxnSpPr/>
      </xdr:nvCxnSpPr>
      <xdr:spPr>
        <a:xfrm flipV="1">
          <a:off x="4514850" y="13580005"/>
          <a:ext cx="0" cy="1447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a:extLst>
            <a:ext uri="{FF2B5EF4-FFF2-40B4-BE49-F238E27FC236}">
              <a16:creationId xmlns:a16="http://schemas.microsoft.com/office/drawing/2014/main" id="{ED739660-9BE2-415F-9F28-9EF525C30D07}"/>
            </a:ext>
          </a:extLst>
        </xdr:cNvPr>
        <xdr:cNvSpPr txBox="1"/>
      </xdr:nvSpPr>
      <xdr:spPr>
        <a:xfrm>
          <a:off x="4584700" y="149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a:extLst>
            <a:ext uri="{FF2B5EF4-FFF2-40B4-BE49-F238E27FC236}">
              <a16:creationId xmlns:a16="http://schemas.microsoft.com/office/drawing/2014/main" id="{46BD4D0B-D55A-4713-977A-CB9B7BC9634D}"/>
            </a:ext>
          </a:extLst>
        </xdr:cNvPr>
        <xdr:cNvCxnSpPr/>
      </xdr:nvCxnSpPr>
      <xdr:spPr>
        <a:xfrm>
          <a:off x="4425950" y="150270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a:extLst>
            <a:ext uri="{FF2B5EF4-FFF2-40B4-BE49-F238E27FC236}">
              <a16:creationId xmlns:a16="http://schemas.microsoft.com/office/drawing/2014/main" id="{3BD2E9DC-12AA-43BE-8DA1-094484D88401}"/>
            </a:ext>
          </a:extLst>
        </xdr:cNvPr>
        <xdr:cNvSpPr txBox="1"/>
      </xdr:nvSpPr>
      <xdr:spPr>
        <a:xfrm>
          <a:off x="4584700" y="1332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a:extLst>
            <a:ext uri="{FF2B5EF4-FFF2-40B4-BE49-F238E27FC236}">
              <a16:creationId xmlns:a16="http://schemas.microsoft.com/office/drawing/2014/main" id="{F02E4892-5E8D-4701-AB9D-1C9EC18EA3BA}"/>
            </a:ext>
          </a:extLst>
        </xdr:cNvPr>
        <xdr:cNvCxnSpPr/>
      </xdr:nvCxnSpPr>
      <xdr:spPr>
        <a:xfrm>
          <a:off x="4425950" y="135800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63883</xdr:rowOff>
    </xdr:from>
    <xdr:to>
      <xdr:col>23</xdr:col>
      <xdr:colOff>133350</xdr:colOff>
      <xdr:row>83</xdr:row>
      <xdr:rowOff>64548</xdr:rowOff>
    </xdr:to>
    <xdr:cxnSp macro="">
      <xdr:nvCxnSpPr>
        <xdr:cNvPr id="198" name="直線コネクタ 197">
          <a:extLst>
            <a:ext uri="{FF2B5EF4-FFF2-40B4-BE49-F238E27FC236}">
              <a16:creationId xmlns:a16="http://schemas.microsoft.com/office/drawing/2014/main" id="{AABF186A-0C6E-43BA-8A71-976A3F41D8F9}"/>
            </a:ext>
          </a:extLst>
        </xdr:cNvPr>
        <xdr:cNvCxnSpPr/>
      </xdr:nvCxnSpPr>
      <xdr:spPr>
        <a:xfrm>
          <a:off x="3752850" y="13978003"/>
          <a:ext cx="762000" cy="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39386</xdr:rowOff>
    </xdr:from>
    <xdr:ext cx="762000" cy="259045"/>
    <xdr:sp macro="" textlink="">
      <xdr:nvSpPr>
        <xdr:cNvPr id="199" name="人件費・物件費等の状況平均値テキスト">
          <a:extLst>
            <a:ext uri="{FF2B5EF4-FFF2-40B4-BE49-F238E27FC236}">
              <a16:creationId xmlns:a16="http://schemas.microsoft.com/office/drawing/2014/main" id="{1036755C-C32C-4F69-AC09-2F6195992B23}"/>
            </a:ext>
          </a:extLst>
        </xdr:cNvPr>
        <xdr:cNvSpPr txBox="1"/>
      </xdr:nvSpPr>
      <xdr:spPr>
        <a:xfrm>
          <a:off x="4584700" y="13618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a:extLst>
            <a:ext uri="{FF2B5EF4-FFF2-40B4-BE49-F238E27FC236}">
              <a16:creationId xmlns:a16="http://schemas.microsoft.com/office/drawing/2014/main" id="{16CBE31A-FA15-4010-9E29-B2A920713DDF}"/>
            </a:ext>
          </a:extLst>
        </xdr:cNvPr>
        <xdr:cNvSpPr/>
      </xdr:nvSpPr>
      <xdr:spPr>
        <a:xfrm>
          <a:off x="4464050" y="137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2642</xdr:rowOff>
    </xdr:from>
    <xdr:to>
      <xdr:col>19</xdr:col>
      <xdr:colOff>133350</xdr:colOff>
      <xdr:row>83</xdr:row>
      <xdr:rowOff>63883</xdr:rowOff>
    </xdr:to>
    <xdr:cxnSp macro="">
      <xdr:nvCxnSpPr>
        <xdr:cNvPr id="201" name="直線コネクタ 200">
          <a:extLst>
            <a:ext uri="{FF2B5EF4-FFF2-40B4-BE49-F238E27FC236}">
              <a16:creationId xmlns:a16="http://schemas.microsoft.com/office/drawing/2014/main" id="{AB1E9EF6-D34C-43B0-994B-204A43D9D707}"/>
            </a:ext>
          </a:extLst>
        </xdr:cNvPr>
        <xdr:cNvCxnSpPr/>
      </xdr:nvCxnSpPr>
      <xdr:spPr>
        <a:xfrm>
          <a:off x="2940050" y="13916762"/>
          <a:ext cx="812800" cy="6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a:extLst>
            <a:ext uri="{FF2B5EF4-FFF2-40B4-BE49-F238E27FC236}">
              <a16:creationId xmlns:a16="http://schemas.microsoft.com/office/drawing/2014/main" id="{88570399-17CF-4C57-B1B4-DBD88D7A69A0}"/>
            </a:ext>
          </a:extLst>
        </xdr:cNvPr>
        <xdr:cNvSpPr/>
      </xdr:nvSpPr>
      <xdr:spPr>
        <a:xfrm>
          <a:off x="3702050" y="13745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106962</xdr:rowOff>
    </xdr:from>
    <xdr:ext cx="736600" cy="259045"/>
    <xdr:sp macro="" textlink="">
      <xdr:nvSpPr>
        <xdr:cNvPr id="203" name="テキスト ボックス 202">
          <a:extLst>
            <a:ext uri="{FF2B5EF4-FFF2-40B4-BE49-F238E27FC236}">
              <a16:creationId xmlns:a16="http://schemas.microsoft.com/office/drawing/2014/main" id="{D23A9431-084B-4AD1-89A5-47606C17BE93}"/>
            </a:ext>
          </a:extLst>
        </xdr:cNvPr>
        <xdr:cNvSpPr txBox="1"/>
      </xdr:nvSpPr>
      <xdr:spPr>
        <a:xfrm>
          <a:off x="3409950" y="1351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95689</xdr:rowOff>
    </xdr:from>
    <xdr:to>
      <xdr:col>15</xdr:col>
      <xdr:colOff>82550</xdr:colOff>
      <xdr:row>83</xdr:row>
      <xdr:rowOff>2642</xdr:rowOff>
    </xdr:to>
    <xdr:cxnSp macro="">
      <xdr:nvCxnSpPr>
        <xdr:cNvPr id="204" name="直線コネクタ 203">
          <a:extLst>
            <a:ext uri="{FF2B5EF4-FFF2-40B4-BE49-F238E27FC236}">
              <a16:creationId xmlns:a16="http://schemas.microsoft.com/office/drawing/2014/main" id="{DA27F9E6-C8EF-4501-B114-082425D44A01}"/>
            </a:ext>
          </a:extLst>
        </xdr:cNvPr>
        <xdr:cNvCxnSpPr/>
      </xdr:nvCxnSpPr>
      <xdr:spPr>
        <a:xfrm>
          <a:off x="2127250" y="13842169"/>
          <a:ext cx="812800" cy="7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a:extLst>
            <a:ext uri="{FF2B5EF4-FFF2-40B4-BE49-F238E27FC236}">
              <a16:creationId xmlns:a16="http://schemas.microsoft.com/office/drawing/2014/main" id="{FF7532A6-87CA-4489-AFE7-5D06191692B3}"/>
            </a:ext>
          </a:extLst>
        </xdr:cNvPr>
        <xdr:cNvSpPr/>
      </xdr:nvSpPr>
      <xdr:spPr>
        <a:xfrm>
          <a:off x="2889250" y="137083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69829</xdr:rowOff>
    </xdr:from>
    <xdr:ext cx="762000" cy="259045"/>
    <xdr:sp macro="" textlink="">
      <xdr:nvSpPr>
        <xdr:cNvPr id="206" name="テキスト ボックス 205">
          <a:extLst>
            <a:ext uri="{FF2B5EF4-FFF2-40B4-BE49-F238E27FC236}">
              <a16:creationId xmlns:a16="http://schemas.microsoft.com/office/drawing/2014/main" id="{BF7E2319-E4DC-4BDC-9E46-9E062C8E534E}"/>
            </a:ext>
          </a:extLst>
        </xdr:cNvPr>
        <xdr:cNvSpPr txBox="1"/>
      </xdr:nvSpPr>
      <xdr:spPr>
        <a:xfrm>
          <a:off x="2597150" y="1348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87126</xdr:rowOff>
    </xdr:from>
    <xdr:to>
      <xdr:col>11</xdr:col>
      <xdr:colOff>31750</xdr:colOff>
      <xdr:row>82</xdr:row>
      <xdr:rowOff>95689</xdr:rowOff>
    </xdr:to>
    <xdr:cxnSp macro="">
      <xdr:nvCxnSpPr>
        <xdr:cNvPr id="207" name="直線コネクタ 206">
          <a:extLst>
            <a:ext uri="{FF2B5EF4-FFF2-40B4-BE49-F238E27FC236}">
              <a16:creationId xmlns:a16="http://schemas.microsoft.com/office/drawing/2014/main" id="{8805F501-274E-4FB4-A825-4CCC1B0AB690}"/>
            </a:ext>
          </a:extLst>
        </xdr:cNvPr>
        <xdr:cNvCxnSpPr/>
      </xdr:nvCxnSpPr>
      <xdr:spPr>
        <a:xfrm>
          <a:off x="1333500" y="13833606"/>
          <a:ext cx="793750" cy="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a:extLst>
            <a:ext uri="{FF2B5EF4-FFF2-40B4-BE49-F238E27FC236}">
              <a16:creationId xmlns:a16="http://schemas.microsoft.com/office/drawing/2014/main" id="{1931D023-2BCC-44E8-8706-7C78E43115FC}"/>
            </a:ext>
          </a:extLst>
        </xdr:cNvPr>
        <xdr:cNvSpPr/>
      </xdr:nvSpPr>
      <xdr:spPr>
        <a:xfrm>
          <a:off x="2095500" y="1368560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47096</xdr:rowOff>
    </xdr:from>
    <xdr:ext cx="762000" cy="259045"/>
    <xdr:sp macro="" textlink="">
      <xdr:nvSpPr>
        <xdr:cNvPr id="209" name="テキスト ボックス 208">
          <a:extLst>
            <a:ext uri="{FF2B5EF4-FFF2-40B4-BE49-F238E27FC236}">
              <a16:creationId xmlns:a16="http://schemas.microsoft.com/office/drawing/2014/main" id="{B749B7FB-4C73-44B6-9D82-3D52C8D39FF4}"/>
            </a:ext>
          </a:extLst>
        </xdr:cNvPr>
        <xdr:cNvSpPr txBox="1"/>
      </xdr:nvSpPr>
      <xdr:spPr>
        <a:xfrm>
          <a:off x="1784350" y="1345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a:extLst>
            <a:ext uri="{FF2B5EF4-FFF2-40B4-BE49-F238E27FC236}">
              <a16:creationId xmlns:a16="http://schemas.microsoft.com/office/drawing/2014/main" id="{F8FA1998-FCA3-4603-9653-97DD978A0A91}"/>
            </a:ext>
          </a:extLst>
        </xdr:cNvPr>
        <xdr:cNvSpPr/>
      </xdr:nvSpPr>
      <xdr:spPr>
        <a:xfrm>
          <a:off x="1282700" y="136394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897</xdr:rowOff>
    </xdr:from>
    <xdr:ext cx="762000" cy="259045"/>
    <xdr:sp macro="" textlink="">
      <xdr:nvSpPr>
        <xdr:cNvPr id="211" name="テキスト ボックス 210">
          <a:extLst>
            <a:ext uri="{FF2B5EF4-FFF2-40B4-BE49-F238E27FC236}">
              <a16:creationId xmlns:a16="http://schemas.microsoft.com/office/drawing/2014/main" id="{A3599159-060D-4FDB-BB67-3938C6754169}"/>
            </a:ext>
          </a:extLst>
        </xdr:cNvPr>
        <xdr:cNvSpPr txBox="1"/>
      </xdr:nvSpPr>
      <xdr:spPr>
        <a:xfrm>
          <a:off x="971550" y="1341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C9FCADEF-583F-4AFD-B23B-CD18CD951C71}"/>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ABC76146-FB78-40FF-9534-D43AFABF2F1D}"/>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94AFEBCF-2A96-45B6-9A1C-9680BC8AB6AD}"/>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F7C8460C-E974-4526-8232-F1758EE55A7A}"/>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FA882FF2-0F6F-4488-A08D-069D108ED5A1}"/>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13748</xdr:rowOff>
    </xdr:from>
    <xdr:to>
      <xdr:col>23</xdr:col>
      <xdr:colOff>184150</xdr:colOff>
      <xdr:row>83</xdr:row>
      <xdr:rowOff>115348</xdr:rowOff>
    </xdr:to>
    <xdr:sp macro="" textlink="">
      <xdr:nvSpPr>
        <xdr:cNvPr id="217" name="楕円 216">
          <a:extLst>
            <a:ext uri="{FF2B5EF4-FFF2-40B4-BE49-F238E27FC236}">
              <a16:creationId xmlns:a16="http://schemas.microsoft.com/office/drawing/2014/main" id="{942273FD-F4A2-4F2C-BE3C-E307E40B3256}"/>
            </a:ext>
          </a:extLst>
        </xdr:cNvPr>
        <xdr:cNvSpPr/>
      </xdr:nvSpPr>
      <xdr:spPr>
        <a:xfrm>
          <a:off x="4464050" y="1392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157275</xdr:rowOff>
    </xdr:from>
    <xdr:ext cx="762000" cy="259045"/>
    <xdr:sp macro="" textlink="">
      <xdr:nvSpPr>
        <xdr:cNvPr id="218" name="人件費・物件費等の状況該当値テキスト">
          <a:extLst>
            <a:ext uri="{FF2B5EF4-FFF2-40B4-BE49-F238E27FC236}">
              <a16:creationId xmlns:a16="http://schemas.microsoft.com/office/drawing/2014/main" id="{1912F9A1-B2B7-40A0-BD1F-4F8BB37D9022}"/>
            </a:ext>
          </a:extLst>
        </xdr:cNvPr>
        <xdr:cNvSpPr txBox="1"/>
      </xdr:nvSpPr>
      <xdr:spPr>
        <a:xfrm>
          <a:off x="4584700" y="139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13083</xdr:rowOff>
    </xdr:from>
    <xdr:to>
      <xdr:col>19</xdr:col>
      <xdr:colOff>184150</xdr:colOff>
      <xdr:row>83</xdr:row>
      <xdr:rowOff>114683</xdr:rowOff>
    </xdr:to>
    <xdr:sp macro="" textlink="">
      <xdr:nvSpPr>
        <xdr:cNvPr id="219" name="楕円 218">
          <a:extLst>
            <a:ext uri="{FF2B5EF4-FFF2-40B4-BE49-F238E27FC236}">
              <a16:creationId xmlns:a16="http://schemas.microsoft.com/office/drawing/2014/main" id="{01673D7A-A53B-4F1D-96D1-AE4312F283EB}"/>
            </a:ext>
          </a:extLst>
        </xdr:cNvPr>
        <xdr:cNvSpPr/>
      </xdr:nvSpPr>
      <xdr:spPr>
        <a:xfrm>
          <a:off x="3702050" y="1392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99460</xdr:rowOff>
    </xdr:from>
    <xdr:ext cx="736600" cy="259045"/>
    <xdr:sp macro="" textlink="">
      <xdr:nvSpPr>
        <xdr:cNvPr id="220" name="テキスト ボックス 219">
          <a:extLst>
            <a:ext uri="{FF2B5EF4-FFF2-40B4-BE49-F238E27FC236}">
              <a16:creationId xmlns:a16="http://schemas.microsoft.com/office/drawing/2014/main" id="{EEFE98E3-826C-4458-BF67-D22ACCD747DF}"/>
            </a:ext>
          </a:extLst>
        </xdr:cNvPr>
        <xdr:cNvSpPr txBox="1"/>
      </xdr:nvSpPr>
      <xdr:spPr>
        <a:xfrm>
          <a:off x="3409950" y="14013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123292</xdr:rowOff>
    </xdr:from>
    <xdr:to>
      <xdr:col>15</xdr:col>
      <xdr:colOff>133350</xdr:colOff>
      <xdr:row>83</xdr:row>
      <xdr:rowOff>53442</xdr:rowOff>
    </xdr:to>
    <xdr:sp macro="" textlink="">
      <xdr:nvSpPr>
        <xdr:cNvPr id="221" name="楕円 220">
          <a:extLst>
            <a:ext uri="{FF2B5EF4-FFF2-40B4-BE49-F238E27FC236}">
              <a16:creationId xmlns:a16="http://schemas.microsoft.com/office/drawing/2014/main" id="{14114202-A777-4CB5-9CE3-54CAA318F4D0}"/>
            </a:ext>
          </a:extLst>
        </xdr:cNvPr>
        <xdr:cNvSpPr/>
      </xdr:nvSpPr>
      <xdr:spPr>
        <a:xfrm>
          <a:off x="2889250" y="138697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38219</xdr:rowOff>
    </xdr:from>
    <xdr:ext cx="762000" cy="259045"/>
    <xdr:sp macro="" textlink="">
      <xdr:nvSpPr>
        <xdr:cNvPr id="222" name="テキスト ボックス 221">
          <a:extLst>
            <a:ext uri="{FF2B5EF4-FFF2-40B4-BE49-F238E27FC236}">
              <a16:creationId xmlns:a16="http://schemas.microsoft.com/office/drawing/2014/main" id="{52837546-079F-4135-9D81-A8C8B4C4066F}"/>
            </a:ext>
          </a:extLst>
        </xdr:cNvPr>
        <xdr:cNvSpPr txBox="1"/>
      </xdr:nvSpPr>
      <xdr:spPr>
        <a:xfrm>
          <a:off x="2597150" y="1395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44889</xdr:rowOff>
    </xdr:from>
    <xdr:to>
      <xdr:col>11</xdr:col>
      <xdr:colOff>82550</xdr:colOff>
      <xdr:row>82</xdr:row>
      <xdr:rowOff>146489</xdr:rowOff>
    </xdr:to>
    <xdr:sp macro="" textlink="">
      <xdr:nvSpPr>
        <xdr:cNvPr id="223" name="楕円 222">
          <a:extLst>
            <a:ext uri="{FF2B5EF4-FFF2-40B4-BE49-F238E27FC236}">
              <a16:creationId xmlns:a16="http://schemas.microsoft.com/office/drawing/2014/main" id="{6F9CF300-C8C2-45AF-9D05-40D5DD5F671B}"/>
            </a:ext>
          </a:extLst>
        </xdr:cNvPr>
        <xdr:cNvSpPr/>
      </xdr:nvSpPr>
      <xdr:spPr>
        <a:xfrm>
          <a:off x="2095500" y="137913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131266</xdr:rowOff>
    </xdr:from>
    <xdr:ext cx="762000" cy="259045"/>
    <xdr:sp macro="" textlink="">
      <xdr:nvSpPr>
        <xdr:cNvPr id="224" name="テキスト ボックス 223">
          <a:extLst>
            <a:ext uri="{FF2B5EF4-FFF2-40B4-BE49-F238E27FC236}">
              <a16:creationId xmlns:a16="http://schemas.microsoft.com/office/drawing/2014/main" id="{576B078D-3565-4E61-8656-29830AE6BDCC}"/>
            </a:ext>
          </a:extLst>
        </xdr:cNvPr>
        <xdr:cNvSpPr txBox="1"/>
      </xdr:nvSpPr>
      <xdr:spPr>
        <a:xfrm>
          <a:off x="1784350" y="1387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36326</xdr:rowOff>
    </xdr:from>
    <xdr:to>
      <xdr:col>7</xdr:col>
      <xdr:colOff>31750</xdr:colOff>
      <xdr:row>82</xdr:row>
      <xdr:rowOff>137926</xdr:rowOff>
    </xdr:to>
    <xdr:sp macro="" textlink="">
      <xdr:nvSpPr>
        <xdr:cNvPr id="225" name="楕円 224">
          <a:extLst>
            <a:ext uri="{FF2B5EF4-FFF2-40B4-BE49-F238E27FC236}">
              <a16:creationId xmlns:a16="http://schemas.microsoft.com/office/drawing/2014/main" id="{D2D0A6BC-6D81-4718-AC0C-25D1DE59CBD1}"/>
            </a:ext>
          </a:extLst>
        </xdr:cNvPr>
        <xdr:cNvSpPr/>
      </xdr:nvSpPr>
      <xdr:spPr>
        <a:xfrm>
          <a:off x="1282700" y="137828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122703</xdr:rowOff>
    </xdr:from>
    <xdr:ext cx="762000" cy="259045"/>
    <xdr:sp macro="" textlink="">
      <xdr:nvSpPr>
        <xdr:cNvPr id="226" name="テキスト ボックス 225">
          <a:extLst>
            <a:ext uri="{FF2B5EF4-FFF2-40B4-BE49-F238E27FC236}">
              <a16:creationId xmlns:a16="http://schemas.microsoft.com/office/drawing/2014/main" id="{83388545-7CFA-416A-818F-0377E0BCE363}"/>
            </a:ext>
          </a:extLst>
        </xdr:cNvPr>
        <xdr:cNvSpPr txBox="1"/>
      </xdr:nvSpPr>
      <xdr:spPr>
        <a:xfrm>
          <a:off x="971550" y="1386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A5D6DE2E-8D34-45DE-8780-923CD45AFA22}"/>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4A1D0FFA-7F9C-4B04-BF98-62C1B88F948A}"/>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7CCCDB8F-9E60-4C30-BBC5-D142C6C20245}"/>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6CA1A113-319A-4061-939C-B073A591D7DF}"/>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BA305934-D528-4613-A547-F8B8A0ADE082}"/>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6D9EF84B-14F8-4CEE-9309-98FA4E04F0A0}"/>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13224044-5FD4-4014-8DC2-CB1617E91B39}"/>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B840987B-1073-4B96-829B-2191C49A9325}"/>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38131E8A-53F3-47A6-BE20-EC4B1334C160}"/>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6242AA21-523F-429F-A763-7EB5C268B64B}"/>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AC44C882-DB36-433E-902E-FC89C25546D7}"/>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1F9B3D06-BA0A-46CA-8DAC-81AF66E68B27}"/>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B00279C9-885B-4990-9D8F-2B2621F222B3}"/>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本指数は、類似団体平均、全国町村平均のいずれと比較しても下回っている水準にある。</a:t>
          </a:r>
        </a:p>
        <a:p>
          <a:r>
            <a:rPr kumimoji="1" lang="ja-JP" altLang="en-US" sz="1200">
              <a:latin typeface="ＭＳ Ｐゴシック" panose="020B0600070205080204" pitchFamily="50" charset="-128"/>
              <a:ea typeface="ＭＳ Ｐゴシック" panose="020B0600070205080204" pitchFamily="50" charset="-128"/>
            </a:rPr>
            <a:t>　今後については適宜、財政状況等を勘案しながら適切な水準へ是正を図っていくものとする。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2F454B9F-9789-4DA7-9CEA-67C5C3BE4FB8}"/>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D1D2D6ED-AEEB-4F47-9691-C83092E01A5E}"/>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55AE8840-EE1A-48B8-A81F-2E46AEC0E7C6}"/>
            </a:ext>
          </a:extLst>
        </xdr:cNvPr>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2593044A-C532-4EE2-864C-C43F4AC8C633}"/>
            </a:ext>
          </a:extLst>
        </xdr:cNvPr>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784167DA-DAC3-41BF-8BDD-5827DA8D6454}"/>
            </a:ext>
          </a:extLst>
        </xdr:cNvPr>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92624E0F-17F8-480C-93B9-9275F16DE2EB}"/>
            </a:ext>
          </a:extLst>
        </xdr:cNvPr>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F82D7A23-4417-46FB-BF45-9035037C5722}"/>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D560CE77-20A4-4143-A7A3-7DDBB9099086}"/>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84D9BF10-58C5-4888-A45A-C5729E738273}"/>
            </a:ext>
          </a:extLst>
        </xdr:cNvPr>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C90854B4-B871-4640-A9D5-D2EFE7A90BE7}"/>
            </a:ext>
          </a:extLst>
        </xdr:cNvPr>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2B279643-4EB7-4BCD-B0AE-DA770ECA7C62}"/>
            </a:ext>
          </a:extLst>
        </xdr:cNvPr>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E74A1F-524E-44EF-9E00-3FAE111A0E48}"/>
            </a:ext>
          </a:extLst>
        </xdr:cNvPr>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F90339B3-45A3-47E7-B232-418C62F88DAA}"/>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99B653B1-FDD1-44E9-8EF6-C14865AC701C}"/>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627340BB-2D30-42F2-B141-CF76BD47A67C}"/>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a:extLst>
            <a:ext uri="{FF2B5EF4-FFF2-40B4-BE49-F238E27FC236}">
              <a16:creationId xmlns:a16="http://schemas.microsoft.com/office/drawing/2014/main" id="{A29E5BC3-30E3-404F-9BDF-E17F53564BB0}"/>
            </a:ext>
          </a:extLst>
        </xdr:cNvPr>
        <xdr:cNvCxnSpPr/>
      </xdr:nvCxnSpPr>
      <xdr:spPr>
        <a:xfrm flipV="1">
          <a:off x="15474950" y="13442245"/>
          <a:ext cx="0" cy="164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a:extLst>
            <a:ext uri="{FF2B5EF4-FFF2-40B4-BE49-F238E27FC236}">
              <a16:creationId xmlns:a16="http://schemas.microsoft.com/office/drawing/2014/main" id="{F8AD7B16-F3D8-498A-9D17-F2E6DD0580C6}"/>
            </a:ext>
          </a:extLst>
        </xdr:cNvPr>
        <xdr:cNvSpPr txBox="1"/>
      </xdr:nvSpPr>
      <xdr:spPr>
        <a:xfrm>
          <a:off x="15563850" y="1505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a:extLst>
            <a:ext uri="{FF2B5EF4-FFF2-40B4-BE49-F238E27FC236}">
              <a16:creationId xmlns:a16="http://schemas.microsoft.com/office/drawing/2014/main" id="{AAB34B99-1EBC-4777-977B-2C45A4C96792}"/>
            </a:ext>
          </a:extLst>
        </xdr:cNvPr>
        <xdr:cNvCxnSpPr/>
      </xdr:nvCxnSpPr>
      <xdr:spPr>
        <a:xfrm>
          <a:off x="15405100" y="150836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a:extLst>
            <a:ext uri="{FF2B5EF4-FFF2-40B4-BE49-F238E27FC236}">
              <a16:creationId xmlns:a16="http://schemas.microsoft.com/office/drawing/2014/main" id="{F881305A-B76B-4F34-9D18-66B98CB15093}"/>
            </a:ext>
          </a:extLst>
        </xdr:cNvPr>
        <xdr:cNvSpPr txBox="1"/>
      </xdr:nvSpPr>
      <xdr:spPr>
        <a:xfrm>
          <a:off x="15563850" y="1319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a:extLst>
            <a:ext uri="{FF2B5EF4-FFF2-40B4-BE49-F238E27FC236}">
              <a16:creationId xmlns:a16="http://schemas.microsoft.com/office/drawing/2014/main" id="{EE9B0359-2C03-4F90-9289-02BFA6FE1E96}"/>
            </a:ext>
          </a:extLst>
        </xdr:cNvPr>
        <xdr:cNvCxnSpPr/>
      </xdr:nvCxnSpPr>
      <xdr:spPr>
        <a:xfrm>
          <a:off x="15405100" y="134422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170745</xdr:rowOff>
    </xdr:from>
    <xdr:to>
      <xdr:col>81</xdr:col>
      <xdr:colOff>44450</xdr:colOff>
      <xdr:row>83</xdr:row>
      <xdr:rowOff>79728</xdr:rowOff>
    </xdr:to>
    <xdr:cxnSp macro="">
      <xdr:nvCxnSpPr>
        <xdr:cNvPr id="260" name="直線コネクタ 259">
          <a:extLst>
            <a:ext uri="{FF2B5EF4-FFF2-40B4-BE49-F238E27FC236}">
              <a16:creationId xmlns:a16="http://schemas.microsoft.com/office/drawing/2014/main" id="{EEECEBAF-6E1D-483B-B554-C1964DC46413}"/>
            </a:ext>
          </a:extLst>
        </xdr:cNvPr>
        <xdr:cNvCxnSpPr/>
      </xdr:nvCxnSpPr>
      <xdr:spPr>
        <a:xfrm>
          <a:off x="14712950" y="13917225"/>
          <a:ext cx="762000" cy="7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60272</xdr:rowOff>
    </xdr:from>
    <xdr:ext cx="762000" cy="259045"/>
    <xdr:sp macro="" textlink="">
      <xdr:nvSpPr>
        <xdr:cNvPr id="261" name="給与水準   （国との比較）平均値テキスト">
          <a:extLst>
            <a:ext uri="{FF2B5EF4-FFF2-40B4-BE49-F238E27FC236}">
              <a16:creationId xmlns:a16="http://schemas.microsoft.com/office/drawing/2014/main" id="{795A395A-2ADF-40E4-A9A4-B27B36AE85B1}"/>
            </a:ext>
          </a:extLst>
        </xdr:cNvPr>
        <xdr:cNvSpPr txBox="1"/>
      </xdr:nvSpPr>
      <xdr:spPr>
        <a:xfrm>
          <a:off x="15563850" y="14309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a:extLst>
            <a:ext uri="{FF2B5EF4-FFF2-40B4-BE49-F238E27FC236}">
              <a16:creationId xmlns:a16="http://schemas.microsoft.com/office/drawing/2014/main" id="{960025F7-E017-4723-8712-B4427EB0B51E}"/>
            </a:ext>
          </a:extLst>
        </xdr:cNvPr>
        <xdr:cNvSpPr/>
      </xdr:nvSpPr>
      <xdr:spPr>
        <a:xfrm>
          <a:off x="15427960" y="1433759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157339</xdr:rowOff>
    </xdr:from>
    <xdr:to>
      <xdr:col>77</xdr:col>
      <xdr:colOff>44450</xdr:colOff>
      <xdr:row>82</xdr:row>
      <xdr:rowOff>170745</xdr:rowOff>
    </xdr:to>
    <xdr:cxnSp macro="">
      <xdr:nvCxnSpPr>
        <xdr:cNvPr id="263" name="直線コネクタ 262">
          <a:extLst>
            <a:ext uri="{FF2B5EF4-FFF2-40B4-BE49-F238E27FC236}">
              <a16:creationId xmlns:a16="http://schemas.microsoft.com/office/drawing/2014/main" id="{D9523D84-864B-49E0-BF21-4DAFD23D72DE}"/>
            </a:ext>
          </a:extLst>
        </xdr:cNvPr>
        <xdr:cNvCxnSpPr/>
      </xdr:nvCxnSpPr>
      <xdr:spPr>
        <a:xfrm>
          <a:off x="13903960" y="13903819"/>
          <a:ext cx="80899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a:extLst>
            <a:ext uri="{FF2B5EF4-FFF2-40B4-BE49-F238E27FC236}">
              <a16:creationId xmlns:a16="http://schemas.microsoft.com/office/drawing/2014/main" id="{5EACA156-FDA7-4550-9D35-742E8E152D50}"/>
            </a:ext>
          </a:extLst>
        </xdr:cNvPr>
        <xdr:cNvSpPr/>
      </xdr:nvSpPr>
      <xdr:spPr>
        <a:xfrm>
          <a:off x="14665960" y="1432418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161166</xdr:rowOff>
    </xdr:from>
    <xdr:ext cx="736600" cy="259045"/>
    <xdr:sp macro="" textlink="">
      <xdr:nvSpPr>
        <xdr:cNvPr id="265" name="テキスト ボックス 264">
          <a:extLst>
            <a:ext uri="{FF2B5EF4-FFF2-40B4-BE49-F238E27FC236}">
              <a16:creationId xmlns:a16="http://schemas.microsoft.com/office/drawing/2014/main" id="{C5F3F816-BBDA-412C-A932-A3FC6A4F070D}"/>
            </a:ext>
          </a:extLst>
        </xdr:cNvPr>
        <xdr:cNvSpPr txBox="1"/>
      </xdr:nvSpPr>
      <xdr:spPr>
        <a:xfrm>
          <a:off x="14370050" y="14410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36689</xdr:rowOff>
    </xdr:from>
    <xdr:to>
      <xdr:col>72</xdr:col>
      <xdr:colOff>203200</xdr:colOff>
      <xdr:row>82</xdr:row>
      <xdr:rowOff>157339</xdr:rowOff>
    </xdr:to>
    <xdr:cxnSp macro="">
      <xdr:nvCxnSpPr>
        <xdr:cNvPr id="266" name="直線コネクタ 265">
          <a:extLst>
            <a:ext uri="{FF2B5EF4-FFF2-40B4-BE49-F238E27FC236}">
              <a16:creationId xmlns:a16="http://schemas.microsoft.com/office/drawing/2014/main" id="{E372871C-114D-45EF-B841-AA428EBD24A3}"/>
            </a:ext>
          </a:extLst>
        </xdr:cNvPr>
        <xdr:cNvCxnSpPr/>
      </xdr:nvCxnSpPr>
      <xdr:spPr>
        <a:xfrm>
          <a:off x="13106400" y="13783169"/>
          <a:ext cx="79756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5E0FAEC9-0BEF-4397-B910-F26F4C106102}"/>
            </a:ext>
          </a:extLst>
        </xdr:cNvPr>
        <xdr:cNvSpPr/>
      </xdr:nvSpPr>
      <xdr:spPr>
        <a:xfrm>
          <a:off x="13868400" y="142973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134355</xdr:rowOff>
    </xdr:from>
    <xdr:ext cx="762000" cy="259045"/>
    <xdr:sp macro="" textlink="">
      <xdr:nvSpPr>
        <xdr:cNvPr id="268" name="テキスト ボックス 267">
          <a:extLst>
            <a:ext uri="{FF2B5EF4-FFF2-40B4-BE49-F238E27FC236}">
              <a16:creationId xmlns:a16="http://schemas.microsoft.com/office/drawing/2014/main" id="{864CEFD1-3154-4654-94B0-BFBA312F1A8F}"/>
            </a:ext>
          </a:extLst>
        </xdr:cNvPr>
        <xdr:cNvSpPr txBox="1"/>
      </xdr:nvSpPr>
      <xdr:spPr>
        <a:xfrm>
          <a:off x="13557250" y="1438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36689</xdr:rowOff>
    </xdr:from>
    <xdr:to>
      <xdr:col>68</xdr:col>
      <xdr:colOff>152400</xdr:colOff>
      <xdr:row>82</xdr:row>
      <xdr:rowOff>117122</xdr:rowOff>
    </xdr:to>
    <xdr:cxnSp macro="">
      <xdr:nvCxnSpPr>
        <xdr:cNvPr id="269" name="直線コネクタ 268">
          <a:extLst>
            <a:ext uri="{FF2B5EF4-FFF2-40B4-BE49-F238E27FC236}">
              <a16:creationId xmlns:a16="http://schemas.microsoft.com/office/drawing/2014/main" id="{DF9C5A6D-33D6-4C86-8708-9B93B0BB473E}"/>
            </a:ext>
          </a:extLst>
        </xdr:cNvPr>
        <xdr:cNvCxnSpPr/>
      </xdr:nvCxnSpPr>
      <xdr:spPr>
        <a:xfrm flipV="1">
          <a:off x="12293600" y="13783169"/>
          <a:ext cx="8128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9CD8FB24-164F-47E4-9D02-2E88EB9D6746}"/>
            </a:ext>
          </a:extLst>
        </xdr:cNvPr>
        <xdr:cNvSpPr/>
      </xdr:nvSpPr>
      <xdr:spPr>
        <a:xfrm>
          <a:off x="13055600" y="1431078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71" name="テキスト ボックス 270">
          <a:extLst>
            <a:ext uri="{FF2B5EF4-FFF2-40B4-BE49-F238E27FC236}">
              <a16:creationId xmlns:a16="http://schemas.microsoft.com/office/drawing/2014/main" id="{6485207D-3E4F-429B-B960-022F71CF2B8D}"/>
            </a:ext>
          </a:extLst>
        </xdr:cNvPr>
        <xdr:cNvSpPr txBox="1"/>
      </xdr:nvSpPr>
      <xdr:spPr>
        <a:xfrm>
          <a:off x="12763500" y="1439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CA9D4882-EA62-4A69-A994-03CE86A9E855}"/>
            </a:ext>
          </a:extLst>
        </xdr:cNvPr>
        <xdr:cNvSpPr/>
      </xdr:nvSpPr>
      <xdr:spPr>
        <a:xfrm>
          <a:off x="12242800" y="1429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73" name="テキスト ボックス 272">
          <a:extLst>
            <a:ext uri="{FF2B5EF4-FFF2-40B4-BE49-F238E27FC236}">
              <a16:creationId xmlns:a16="http://schemas.microsoft.com/office/drawing/2014/main" id="{7610C2AB-4D71-4437-A22B-07BB8F9252B6}"/>
            </a:ext>
          </a:extLst>
        </xdr:cNvPr>
        <xdr:cNvSpPr txBox="1"/>
      </xdr:nvSpPr>
      <xdr:spPr>
        <a:xfrm>
          <a:off x="11950700" y="1438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605F99AD-06A9-4390-A6B7-79174D0028D4}"/>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B1DC0A60-EF78-44C6-84EF-7A21F5FE70DD}"/>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52E5DC13-FD68-48D3-94BE-5A7FCC6C75FC}"/>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38F56A08-0264-44A0-ACCC-45136D4BF132}"/>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3C4CD4D3-4E9F-4145-B200-6B141B756B60}"/>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28928</xdr:rowOff>
    </xdr:from>
    <xdr:to>
      <xdr:col>81</xdr:col>
      <xdr:colOff>95250</xdr:colOff>
      <xdr:row>83</xdr:row>
      <xdr:rowOff>130528</xdr:rowOff>
    </xdr:to>
    <xdr:sp macro="" textlink="">
      <xdr:nvSpPr>
        <xdr:cNvPr id="279" name="楕円 278">
          <a:extLst>
            <a:ext uri="{FF2B5EF4-FFF2-40B4-BE49-F238E27FC236}">
              <a16:creationId xmlns:a16="http://schemas.microsoft.com/office/drawing/2014/main" id="{98280B41-DE4A-4DD9-8C7F-F209AB794D5F}"/>
            </a:ext>
          </a:extLst>
        </xdr:cNvPr>
        <xdr:cNvSpPr/>
      </xdr:nvSpPr>
      <xdr:spPr>
        <a:xfrm>
          <a:off x="15427960" y="1394304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45455</xdr:rowOff>
    </xdr:from>
    <xdr:ext cx="762000" cy="259045"/>
    <xdr:sp macro="" textlink="">
      <xdr:nvSpPr>
        <xdr:cNvPr id="280" name="給与水準   （国との比較）該当値テキスト">
          <a:extLst>
            <a:ext uri="{FF2B5EF4-FFF2-40B4-BE49-F238E27FC236}">
              <a16:creationId xmlns:a16="http://schemas.microsoft.com/office/drawing/2014/main" id="{3817FB63-8F4C-4F0B-B9C5-BA7937C60F82}"/>
            </a:ext>
          </a:extLst>
        </xdr:cNvPr>
        <xdr:cNvSpPr txBox="1"/>
      </xdr:nvSpPr>
      <xdr:spPr>
        <a:xfrm>
          <a:off x="15563850" y="1379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119945</xdr:rowOff>
    </xdr:from>
    <xdr:to>
      <xdr:col>77</xdr:col>
      <xdr:colOff>95250</xdr:colOff>
      <xdr:row>83</xdr:row>
      <xdr:rowOff>50095</xdr:rowOff>
    </xdr:to>
    <xdr:sp macro="" textlink="">
      <xdr:nvSpPr>
        <xdr:cNvPr id="281" name="楕円 280">
          <a:extLst>
            <a:ext uri="{FF2B5EF4-FFF2-40B4-BE49-F238E27FC236}">
              <a16:creationId xmlns:a16="http://schemas.microsoft.com/office/drawing/2014/main" id="{0F7B9309-E5C3-42C0-9417-DB4D79A4E0AF}"/>
            </a:ext>
          </a:extLst>
        </xdr:cNvPr>
        <xdr:cNvSpPr/>
      </xdr:nvSpPr>
      <xdr:spPr>
        <a:xfrm>
          <a:off x="14665960" y="1386642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60272</xdr:rowOff>
    </xdr:from>
    <xdr:ext cx="736600" cy="259045"/>
    <xdr:sp macro="" textlink="">
      <xdr:nvSpPr>
        <xdr:cNvPr id="282" name="テキスト ボックス 281">
          <a:extLst>
            <a:ext uri="{FF2B5EF4-FFF2-40B4-BE49-F238E27FC236}">
              <a16:creationId xmlns:a16="http://schemas.microsoft.com/office/drawing/2014/main" id="{D57BF43E-7376-4B99-BA58-8ADDB372E686}"/>
            </a:ext>
          </a:extLst>
        </xdr:cNvPr>
        <xdr:cNvSpPr txBox="1"/>
      </xdr:nvSpPr>
      <xdr:spPr>
        <a:xfrm>
          <a:off x="14370050" y="1363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106539</xdr:rowOff>
    </xdr:from>
    <xdr:to>
      <xdr:col>73</xdr:col>
      <xdr:colOff>44450</xdr:colOff>
      <xdr:row>83</xdr:row>
      <xdr:rowOff>36689</xdr:rowOff>
    </xdr:to>
    <xdr:sp macro="" textlink="">
      <xdr:nvSpPr>
        <xdr:cNvPr id="283" name="楕円 282">
          <a:extLst>
            <a:ext uri="{FF2B5EF4-FFF2-40B4-BE49-F238E27FC236}">
              <a16:creationId xmlns:a16="http://schemas.microsoft.com/office/drawing/2014/main" id="{2B7F1055-2240-4A41-B99E-F80D40B5A4D5}"/>
            </a:ext>
          </a:extLst>
        </xdr:cNvPr>
        <xdr:cNvSpPr/>
      </xdr:nvSpPr>
      <xdr:spPr>
        <a:xfrm>
          <a:off x="13868400" y="1385301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46866</xdr:rowOff>
    </xdr:from>
    <xdr:ext cx="762000" cy="259045"/>
    <xdr:sp macro="" textlink="">
      <xdr:nvSpPr>
        <xdr:cNvPr id="284" name="テキスト ボックス 283">
          <a:extLst>
            <a:ext uri="{FF2B5EF4-FFF2-40B4-BE49-F238E27FC236}">
              <a16:creationId xmlns:a16="http://schemas.microsoft.com/office/drawing/2014/main" id="{81A9A393-72F9-4336-BDC8-D06C2B8B316D}"/>
            </a:ext>
          </a:extLst>
        </xdr:cNvPr>
        <xdr:cNvSpPr txBox="1"/>
      </xdr:nvSpPr>
      <xdr:spPr>
        <a:xfrm>
          <a:off x="13557250" y="1362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157339</xdr:rowOff>
    </xdr:from>
    <xdr:to>
      <xdr:col>68</xdr:col>
      <xdr:colOff>203200</xdr:colOff>
      <xdr:row>82</xdr:row>
      <xdr:rowOff>87489</xdr:rowOff>
    </xdr:to>
    <xdr:sp macro="" textlink="">
      <xdr:nvSpPr>
        <xdr:cNvPr id="285" name="楕円 284">
          <a:extLst>
            <a:ext uri="{FF2B5EF4-FFF2-40B4-BE49-F238E27FC236}">
              <a16:creationId xmlns:a16="http://schemas.microsoft.com/office/drawing/2014/main" id="{51933F17-C463-427B-95BC-46AF57FDF5D5}"/>
            </a:ext>
          </a:extLst>
        </xdr:cNvPr>
        <xdr:cNvSpPr/>
      </xdr:nvSpPr>
      <xdr:spPr>
        <a:xfrm>
          <a:off x="13055600" y="1373617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97666</xdr:rowOff>
    </xdr:from>
    <xdr:ext cx="762000" cy="259045"/>
    <xdr:sp macro="" textlink="">
      <xdr:nvSpPr>
        <xdr:cNvPr id="286" name="テキスト ボックス 285">
          <a:extLst>
            <a:ext uri="{FF2B5EF4-FFF2-40B4-BE49-F238E27FC236}">
              <a16:creationId xmlns:a16="http://schemas.microsoft.com/office/drawing/2014/main" id="{F200BA0C-6178-41BD-93BE-6B22181CE44D}"/>
            </a:ext>
          </a:extLst>
        </xdr:cNvPr>
        <xdr:cNvSpPr txBox="1"/>
      </xdr:nvSpPr>
      <xdr:spPr>
        <a:xfrm>
          <a:off x="12763500" y="1350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66322</xdr:rowOff>
    </xdr:from>
    <xdr:to>
      <xdr:col>64</xdr:col>
      <xdr:colOff>152400</xdr:colOff>
      <xdr:row>82</xdr:row>
      <xdr:rowOff>167922</xdr:rowOff>
    </xdr:to>
    <xdr:sp macro="" textlink="">
      <xdr:nvSpPr>
        <xdr:cNvPr id="287" name="楕円 286">
          <a:extLst>
            <a:ext uri="{FF2B5EF4-FFF2-40B4-BE49-F238E27FC236}">
              <a16:creationId xmlns:a16="http://schemas.microsoft.com/office/drawing/2014/main" id="{7154733A-F2F5-4560-9E9C-42BEEE7AFECD}"/>
            </a:ext>
          </a:extLst>
        </xdr:cNvPr>
        <xdr:cNvSpPr/>
      </xdr:nvSpPr>
      <xdr:spPr>
        <a:xfrm>
          <a:off x="12242800" y="1381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6649</xdr:rowOff>
    </xdr:from>
    <xdr:ext cx="762000" cy="259045"/>
    <xdr:sp macro="" textlink="">
      <xdr:nvSpPr>
        <xdr:cNvPr id="288" name="テキスト ボックス 287">
          <a:extLst>
            <a:ext uri="{FF2B5EF4-FFF2-40B4-BE49-F238E27FC236}">
              <a16:creationId xmlns:a16="http://schemas.microsoft.com/office/drawing/2014/main" id="{8B44D1C6-B94D-4B31-A7C8-C1BD4242031C}"/>
            </a:ext>
          </a:extLst>
        </xdr:cNvPr>
        <xdr:cNvSpPr txBox="1"/>
      </xdr:nvSpPr>
      <xdr:spPr>
        <a:xfrm>
          <a:off x="11950700" y="1358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85784020-387A-4F33-AE32-ED74A60247DE}"/>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5B3A2BF4-7061-48CF-B58A-A51E62205CDD}"/>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297438BC-5CF7-4349-9C3C-E15682A1AD6E}"/>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D87891B7-058E-4F30-A460-267D806C6BAC}"/>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9BE950F2-5FED-44EF-A536-39F065630BA6}"/>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1C277924-DB60-4C2B-92AC-E1D323CB59AF}"/>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5A188AF6-AD77-4527-B069-B96B648B440D}"/>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1F9D5F2C-3A02-4A5E-A640-2D4B18E80378}"/>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C5E7332E-8EFA-4410-A37D-0F7A6A00552B}"/>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A79D0774-C2DE-4683-84D8-770959F406C5}"/>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45B7C36A-64FB-4D4F-832A-708D1590B2C4}"/>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F3ED798-8236-4F8E-AE0D-29BA56CA2336}"/>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B05222B2-F129-475B-98E9-1AA0168C2B25}"/>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本町は面積が</a:t>
          </a:r>
          <a:r>
            <a:rPr kumimoji="1" lang="en-US" altLang="ja-JP" sz="1200">
              <a:latin typeface="ＭＳ Ｐゴシック" panose="020B0600070205080204" pitchFamily="50" charset="-128"/>
              <a:ea typeface="ＭＳ Ｐゴシック" panose="020B0600070205080204" pitchFamily="50" charset="-128"/>
            </a:rPr>
            <a:t>303.09㎢</a:t>
          </a:r>
          <a:r>
            <a:rPr kumimoji="1" lang="ja-JP" altLang="en-US" sz="1200">
              <a:latin typeface="ＭＳ Ｐゴシック" panose="020B0600070205080204" pitchFamily="50" charset="-128"/>
              <a:ea typeface="ＭＳ Ｐゴシック" panose="020B0600070205080204" pitchFamily="50" charset="-128"/>
            </a:rPr>
            <a:t>と類似団体と比較して広大であり、合併前の旧町単位で支所を設置していること等により、類似団体と比較して職員数が多くならざるを得ない状況にある。また、過疎地域であるがゆえに民間サービスが十分では無いことから、バス事業やこども園事業を町直営で実施せざるを得ないことが、指標を押し上げる要因となっている。</a:t>
          </a:r>
        </a:p>
        <a:p>
          <a:r>
            <a:rPr kumimoji="1" lang="ja-JP" altLang="en-US" sz="1200">
              <a:latin typeface="ＭＳ Ｐゴシック" panose="020B0600070205080204" pitchFamily="50" charset="-128"/>
              <a:ea typeface="ＭＳ Ｐゴシック" panose="020B0600070205080204" pitchFamily="50" charset="-128"/>
            </a:rPr>
            <a:t>　今後については、組織の合理化や民間への業務委託等を検討し、職員数の適正化を図っていく。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C79940BC-DC46-47D0-9488-11CB4BDCF779}"/>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68A41513-6A44-43BD-A23A-EA7A3B0E839C}"/>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F404D067-6B5E-4326-869B-EECBFC8D7690}"/>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70CE0A83-7C69-49B8-BF6A-52BDB19D3295}"/>
            </a:ext>
          </a:extLst>
        </xdr:cNvPr>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2C99630B-CF96-4996-AB8D-61F8A63F45E0}"/>
            </a:ext>
          </a:extLst>
        </xdr:cNvPr>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C72F91B5-B88D-4772-99B5-51EF1357436B}"/>
            </a:ext>
          </a:extLst>
        </xdr:cNvPr>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CC5F6942-A069-400C-9FEC-7079B1421D23}"/>
            </a:ext>
          </a:extLst>
        </xdr:cNvPr>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462CB8E5-63B0-4E66-9FD8-B7B2E3775F07}"/>
            </a:ext>
          </a:extLst>
        </xdr:cNvPr>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9DC94A84-40CD-4D45-B275-B26FE8A375D3}"/>
            </a:ext>
          </a:extLst>
        </xdr:cNvPr>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9F21C1B-D591-4208-82DF-B2D768A921F7}"/>
            </a:ext>
          </a:extLst>
        </xdr:cNvPr>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F9E55D2A-118B-478F-A732-C5BA5ECE345A}"/>
            </a:ext>
          </a:extLst>
        </xdr:cNvPr>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12717354-E508-4B34-9056-B83784C26DE8}"/>
            </a:ext>
          </a:extLst>
        </xdr:cNvPr>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876733D4-5DAC-48E1-B91E-A21A7D33A2F6}"/>
            </a:ext>
          </a:extLst>
        </xdr:cNvPr>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92B5EFEB-F8E3-4E0E-85C5-832FFC951C4C}"/>
            </a:ext>
          </a:extLst>
        </xdr:cNvPr>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C1057126-AF62-4E42-9318-33624E512333}"/>
            </a:ext>
          </a:extLst>
        </xdr:cNvPr>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7E4C7EC8-9460-4CC5-9E6D-D1231F3BCA68}"/>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A20713D3-6E5E-4DFE-B7E6-714E2CAA0C82}"/>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92C3BB41-9AFB-49BF-A7B1-28B8DD933595}"/>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a:extLst>
            <a:ext uri="{FF2B5EF4-FFF2-40B4-BE49-F238E27FC236}">
              <a16:creationId xmlns:a16="http://schemas.microsoft.com/office/drawing/2014/main" id="{508A8E8E-3795-4469-A7E3-E535DE31C3E1}"/>
            </a:ext>
          </a:extLst>
        </xdr:cNvPr>
        <xdr:cNvCxnSpPr/>
      </xdr:nvCxnSpPr>
      <xdr:spPr>
        <a:xfrm flipV="1">
          <a:off x="15474950" y="9801860"/>
          <a:ext cx="0" cy="143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a:extLst>
            <a:ext uri="{FF2B5EF4-FFF2-40B4-BE49-F238E27FC236}">
              <a16:creationId xmlns:a16="http://schemas.microsoft.com/office/drawing/2014/main" id="{6ACB3ADC-7C12-45DE-9591-85922560808E}"/>
            </a:ext>
          </a:extLst>
        </xdr:cNvPr>
        <xdr:cNvSpPr txBox="1"/>
      </xdr:nvSpPr>
      <xdr:spPr>
        <a:xfrm>
          <a:off x="15563850" y="1120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a:extLst>
            <a:ext uri="{FF2B5EF4-FFF2-40B4-BE49-F238E27FC236}">
              <a16:creationId xmlns:a16="http://schemas.microsoft.com/office/drawing/2014/main" id="{5BF11945-B726-4FBF-97ED-85ED95F0BAB1}"/>
            </a:ext>
          </a:extLst>
        </xdr:cNvPr>
        <xdr:cNvCxnSpPr/>
      </xdr:nvCxnSpPr>
      <xdr:spPr>
        <a:xfrm>
          <a:off x="15405100" y="112352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a:extLst>
            <a:ext uri="{FF2B5EF4-FFF2-40B4-BE49-F238E27FC236}">
              <a16:creationId xmlns:a16="http://schemas.microsoft.com/office/drawing/2014/main" id="{AB3F3F93-CDB9-4A1D-9A9C-92E0B816A118}"/>
            </a:ext>
          </a:extLst>
        </xdr:cNvPr>
        <xdr:cNvSpPr txBox="1"/>
      </xdr:nvSpPr>
      <xdr:spPr>
        <a:xfrm>
          <a:off x="1556385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a:extLst>
            <a:ext uri="{FF2B5EF4-FFF2-40B4-BE49-F238E27FC236}">
              <a16:creationId xmlns:a16="http://schemas.microsoft.com/office/drawing/2014/main" id="{3E57CAD1-3CB0-4A71-9EDB-F97399E028A5}"/>
            </a:ext>
          </a:extLst>
        </xdr:cNvPr>
        <xdr:cNvCxnSpPr/>
      </xdr:nvCxnSpPr>
      <xdr:spPr>
        <a:xfrm>
          <a:off x="15405100" y="9801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168305</xdr:rowOff>
    </xdr:from>
    <xdr:to>
      <xdr:col>81</xdr:col>
      <xdr:colOff>44450</xdr:colOff>
      <xdr:row>64</xdr:row>
      <xdr:rowOff>11793</xdr:rowOff>
    </xdr:to>
    <xdr:cxnSp macro="">
      <xdr:nvCxnSpPr>
        <xdr:cNvPr id="325" name="直線コネクタ 324">
          <a:extLst>
            <a:ext uri="{FF2B5EF4-FFF2-40B4-BE49-F238E27FC236}">
              <a16:creationId xmlns:a16="http://schemas.microsoft.com/office/drawing/2014/main" id="{4A51968B-D8A7-43D0-B243-FFF2EF82C468}"/>
            </a:ext>
          </a:extLst>
        </xdr:cNvPr>
        <xdr:cNvCxnSpPr/>
      </xdr:nvCxnSpPr>
      <xdr:spPr>
        <a:xfrm>
          <a:off x="14712950" y="10729625"/>
          <a:ext cx="762000" cy="1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135907</xdr:rowOff>
    </xdr:from>
    <xdr:ext cx="762000" cy="259045"/>
    <xdr:sp macro="" textlink="">
      <xdr:nvSpPr>
        <xdr:cNvPr id="326" name="定員管理の状況平均値テキスト">
          <a:extLst>
            <a:ext uri="{FF2B5EF4-FFF2-40B4-BE49-F238E27FC236}">
              <a16:creationId xmlns:a16="http://schemas.microsoft.com/office/drawing/2014/main" id="{B3BAAF7B-4954-45BA-AE52-170A65ABF1AE}"/>
            </a:ext>
          </a:extLst>
        </xdr:cNvPr>
        <xdr:cNvSpPr txBox="1"/>
      </xdr:nvSpPr>
      <xdr:spPr>
        <a:xfrm>
          <a:off x="15563850" y="10026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a:extLst>
            <a:ext uri="{FF2B5EF4-FFF2-40B4-BE49-F238E27FC236}">
              <a16:creationId xmlns:a16="http://schemas.microsoft.com/office/drawing/2014/main" id="{44ED4E58-F3B5-4AE7-A11E-11A93BC577C6}"/>
            </a:ext>
          </a:extLst>
        </xdr:cNvPr>
        <xdr:cNvSpPr/>
      </xdr:nvSpPr>
      <xdr:spPr>
        <a:xfrm>
          <a:off x="15427960" y="1017778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130387</xdr:rowOff>
    </xdr:from>
    <xdr:to>
      <xdr:col>77</xdr:col>
      <xdr:colOff>44450</xdr:colOff>
      <xdr:row>63</xdr:row>
      <xdr:rowOff>168305</xdr:rowOff>
    </xdr:to>
    <xdr:cxnSp macro="">
      <xdr:nvCxnSpPr>
        <xdr:cNvPr id="328" name="直線コネクタ 327">
          <a:extLst>
            <a:ext uri="{FF2B5EF4-FFF2-40B4-BE49-F238E27FC236}">
              <a16:creationId xmlns:a16="http://schemas.microsoft.com/office/drawing/2014/main" id="{D6CC068E-E253-4E75-BF29-5D998C33AE9D}"/>
            </a:ext>
          </a:extLst>
        </xdr:cNvPr>
        <xdr:cNvCxnSpPr/>
      </xdr:nvCxnSpPr>
      <xdr:spPr>
        <a:xfrm>
          <a:off x="13903960" y="10691707"/>
          <a:ext cx="80899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a:extLst>
            <a:ext uri="{FF2B5EF4-FFF2-40B4-BE49-F238E27FC236}">
              <a16:creationId xmlns:a16="http://schemas.microsoft.com/office/drawing/2014/main" id="{5A7DC07C-B5D3-49BF-BCCF-68EE0888CA67}"/>
            </a:ext>
          </a:extLst>
        </xdr:cNvPr>
        <xdr:cNvSpPr/>
      </xdr:nvSpPr>
      <xdr:spPr>
        <a:xfrm>
          <a:off x="14665960" y="1016514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47068</xdr:rowOff>
    </xdr:from>
    <xdr:ext cx="736600" cy="259045"/>
    <xdr:sp macro="" textlink="">
      <xdr:nvSpPr>
        <xdr:cNvPr id="330" name="テキスト ボックス 329">
          <a:extLst>
            <a:ext uri="{FF2B5EF4-FFF2-40B4-BE49-F238E27FC236}">
              <a16:creationId xmlns:a16="http://schemas.microsoft.com/office/drawing/2014/main" id="{1403A6F1-5E28-4EB1-95FD-0A9B23EC5770}"/>
            </a:ext>
          </a:extLst>
        </xdr:cNvPr>
        <xdr:cNvSpPr txBox="1"/>
      </xdr:nvSpPr>
      <xdr:spPr>
        <a:xfrm>
          <a:off x="14370050" y="9937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92468</xdr:rowOff>
    </xdr:from>
    <xdr:to>
      <xdr:col>72</xdr:col>
      <xdr:colOff>203200</xdr:colOff>
      <xdr:row>63</xdr:row>
      <xdr:rowOff>130387</xdr:rowOff>
    </xdr:to>
    <xdr:cxnSp macro="">
      <xdr:nvCxnSpPr>
        <xdr:cNvPr id="331" name="直線コネクタ 330">
          <a:extLst>
            <a:ext uri="{FF2B5EF4-FFF2-40B4-BE49-F238E27FC236}">
              <a16:creationId xmlns:a16="http://schemas.microsoft.com/office/drawing/2014/main" id="{F14C37D0-4A23-4E87-86C2-D6C8BBEDFA53}"/>
            </a:ext>
          </a:extLst>
        </xdr:cNvPr>
        <xdr:cNvCxnSpPr/>
      </xdr:nvCxnSpPr>
      <xdr:spPr>
        <a:xfrm>
          <a:off x="13106400" y="10653788"/>
          <a:ext cx="79756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2" name="フローチャート: 判断 331">
          <a:extLst>
            <a:ext uri="{FF2B5EF4-FFF2-40B4-BE49-F238E27FC236}">
              <a16:creationId xmlns:a16="http://schemas.microsoft.com/office/drawing/2014/main" id="{3B31DDF3-B8D8-43F3-A5CA-B61273D4DAE7}"/>
            </a:ext>
          </a:extLst>
        </xdr:cNvPr>
        <xdr:cNvSpPr/>
      </xdr:nvSpPr>
      <xdr:spPr>
        <a:xfrm>
          <a:off x="13868400" y="1013181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13745</xdr:rowOff>
    </xdr:from>
    <xdr:ext cx="762000" cy="259045"/>
    <xdr:sp macro="" textlink="">
      <xdr:nvSpPr>
        <xdr:cNvPr id="333" name="テキスト ボックス 332">
          <a:extLst>
            <a:ext uri="{FF2B5EF4-FFF2-40B4-BE49-F238E27FC236}">
              <a16:creationId xmlns:a16="http://schemas.microsoft.com/office/drawing/2014/main" id="{0343BA67-2695-45EE-8AA5-FAA72D01A960}"/>
            </a:ext>
          </a:extLst>
        </xdr:cNvPr>
        <xdr:cNvSpPr txBox="1"/>
      </xdr:nvSpPr>
      <xdr:spPr>
        <a:xfrm>
          <a:off x="13557250" y="990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162802</xdr:rowOff>
    </xdr:from>
    <xdr:to>
      <xdr:col>68</xdr:col>
      <xdr:colOff>152400</xdr:colOff>
      <xdr:row>63</xdr:row>
      <xdr:rowOff>92468</xdr:rowOff>
    </xdr:to>
    <xdr:cxnSp macro="">
      <xdr:nvCxnSpPr>
        <xdr:cNvPr id="334" name="直線コネクタ 333">
          <a:extLst>
            <a:ext uri="{FF2B5EF4-FFF2-40B4-BE49-F238E27FC236}">
              <a16:creationId xmlns:a16="http://schemas.microsoft.com/office/drawing/2014/main" id="{7457A5B6-7232-4959-BBE0-51093F0C7E29}"/>
            </a:ext>
          </a:extLst>
        </xdr:cNvPr>
        <xdr:cNvCxnSpPr/>
      </xdr:nvCxnSpPr>
      <xdr:spPr>
        <a:xfrm>
          <a:off x="12293600" y="10556482"/>
          <a:ext cx="812800" cy="9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122827</xdr:rowOff>
    </xdr:from>
    <xdr:to>
      <xdr:col>68</xdr:col>
      <xdr:colOff>203200</xdr:colOff>
      <xdr:row>61</xdr:row>
      <xdr:rowOff>52977</xdr:rowOff>
    </xdr:to>
    <xdr:sp macro="" textlink="">
      <xdr:nvSpPr>
        <xdr:cNvPr id="335" name="フローチャート: 判断 334">
          <a:extLst>
            <a:ext uri="{FF2B5EF4-FFF2-40B4-BE49-F238E27FC236}">
              <a16:creationId xmlns:a16="http://schemas.microsoft.com/office/drawing/2014/main" id="{6A023D96-1043-492E-A278-C07456B58568}"/>
            </a:ext>
          </a:extLst>
        </xdr:cNvPr>
        <xdr:cNvSpPr/>
      </xdr:nvSpPr>
      <xdr:spPr>
        <a:xfrm>
          <a:off x="13055600" y="1018122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63154</xdr:rowOff>
    </xdr:from>
    <xdr:ext cx="762000" cy="259045"/>
    <xdr:sp macro="" textlink="">
      <xdr:nvSpPr>
        <xdr:cNvPr id="336" name="テキスト ボックス 335">
          <a:extLst>
            <a:ext uri="{FF2B5EF4-FFF2-40B4-BE49-F238E27FC236}">
              <a16:creationId xmlns:a16="http://schemas.microsoft.com/office/drawing/2014/main" id="{67E7B557-3A00-4DF0-9115-C9C5DFC71335}"/>
            </a:ext>
          </a:extLst>
        </xdr:cNvPr>
        <xdr:cNvSpPr txBox="1"/>
      </xdr:nvSpPr>
      <xdr:spPr>
        <a:xfrm>
          <a:off x="12763500" y="9953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37" name="フローチャート: 判断 336">
          <a:extLst>
            <a:ext uri="{FF2B5EF4-FFF2-40B4-BE49-F238E27FC236}">
              <a16:creationId xmlns:a16="http://schemas.microsoft.com/office/drawing/2014/main" id="{60AC455E-94E1-4460-8E89-5C0732EC662A}"/>
            </a:ext>
          </a:extLst>
        </xdr:cNvPr>
        <xdr:cNvSpPr/>
      </xdr:nvSpPr>
      <xdr:spPr>
        <a:xfrm>
          <a:off x="12242800" y="101570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39024</xdr:rowOff>
    </xdr:from>
    <xdr:ext cx="762000" cy="259045"/>
    <xdr:sp macro="" textlink="">
      <xdr:nvSpPr>
        <xdr:cNvPr id="338" name="テキスト ボックス 337">
          <a:extLst>
            <a:ext uri="{FF2B5EF4-FFF2-40B4-BE49-F238E27FC236}">
              <a16:creationId xmlns:a16="http://schemas.microsoft.com/office/drawing/2014/main" id="{E49D8617-8FA6-44CA-BE23-F4A01FBEB737}"/>
            </a:ext>
          </a:extLst>
        </xdr:cNvPr>
        <xdr:cNvSpPr txBox="1"/>
      </xdr:nvSpPr>
      <xdr:spPr>
        <a:xfrm>
          <a:off x="11950700" y="992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60023178-6A2E-4A35-8128-CAF22EEF4263}"/>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8D779EBF-9AC7-40F0-8456-E62161E7637D}"/>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CFB2C019-F249-4F1D-B2E5-8530E69789EF}"/>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16A2CFCF-94F0-4EBA-BB58-0D2B5BD9862C}"/>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57D1DA57-21E0-49D1-8C1F-BF59E2AC05E7}"/>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132443</xdr:rowOff>
    </xdr:from>
    <xdr:to>
      <xdr:col>81</xdr:col>
      <xdr:colOff>95250</xdr:colOff>
      <xdr:row>64</xdr:row>
      <xdr:rowOff>62593</xdr:rowOff>
    </xdr:to>
    <xdr:sp macro="" textlink="">
      <xdr:nvSpPr>
        <xdr:cNvPr id="344" name="楕円 343">
          <a:extLst>
            <a:ext uri="{FF2B5EF4-FFF2-40B4-BE49-F238E27FC236}">
              <a16:creationId xmlns:a16="http://schemas.microsoft.com/office/drawing/2014/main" id="{D773F163-18E8-4515-9BDD-B8595BF5E12B}"/>
            </a:ext>
          </a:extLst>
        </xdr:cNvPr>
        <xdr:cNvSpPr/>
      </xdr:nvSpPr>
      <xdr:spPr>
        <a:xfrm>
          <a:off x="15427960" y="1069376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104520</xdr:rowOff>
    </xdr:from>
    <xdr:ext cx="762000" cy="259045"/>
    <xdr:sp macro="" textlink="">
      <xdr:nvSpPr>
        <xdr:cNvPr id="345" name="定員管理の状況該当値テキスト">
          <a:extLst>
            <a:ext uri="{FF2B5EF4-FFF2-40B4-BE49-F238E27FC236}">
              <a16:creationId xmlns:a16="http://schemas.microsoft.com/office/drawing/2014/main" id="{922B3416-A4C7-41B8-B7DA-27D654708928}"/>
            </a:ext>
          </a:extLst>
        </xdr:cNvPr>
        <xdr:cNvSpPr txBox="1"/>
      </xdr:nvSpPr>
      <xdr:spPr>
        <a:xfrm>
          <a:off x="15563850" y="1066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117505</xdr:rowOff>
    </xdr:from>
    <xdr:to>
      <xdr:col>77</xdr:col>
      <xdr:colOff>95250</xdr:colOff>
      <xdr:row>64</xdr:row>
      <xdr:rowOff>47655</xdr:rowOff>
    </xdr:to>
    <xdr:sp macro="" textlink="">
      <xdr:nvSpPr>
        <xdr:cNvPr id="346" name="楕円 345">
          <a:extLst>
            <a:ext uri="{FF2B5EF4-FFF2-40B4-BE49-F238E27FC236}">
              <a16:creationId xmlns:a16="http://schemas.microsoft.com/office/drawing/2014/main" id="{01DEA6E5-EA32-4985-AD7A-C615321CC2F6}"/>
            </a:ext>
          </a:extLst>
        </xdr:cNvPr>
        <xdr:cNvSpPr/>
      </xdr:nvSpPr>
      <xdr:spPr>
        <a:xfrm>
          <a:off x="14665960" y="1067882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32432</xdr:rowOff>
    </xdr:from>
    <xdr:ext cx="736600" cy="259045"/>
    <xdr:sp macro="" textlink="">
      <xdr:nvSpPr>
        <xdr:cNvPr id="347" name="テキスト ボックス 346">
          <a:extLst>
            <a:ext uri="{FF2B5EF4-FFF2-40B4-BE49-F238E27FC236}">
              <a16:creationId xmlns:a16="http://schemas.microsoft.com/office/drawing/2014/main" id="{DF564573-0203-4F84-AE04-BBA9534C66BB}"/>
            </a:ext>
          </a:extLst>
        </xdr:cNvPr>
        <xdr:cNvSpPr txBox="1"/>
      </xdr:nvSpPr>
      <xdr:spPr>
        <a:xfrm>
          <a:off x="14370050" y="10761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79587</xdr:rowOff>
    </xdr:from>
    <xdr:to>
      <xdr:col>73</xdr:col>
      <xdr:colOff>44450</xdr:colOff>
      <xdr:row>64</xdr:row>
      <xdr:rowOff>9737</xdr:rowOff>
    </xdr:to>
    <xdr:sp macro="" textlink="">
      <xdr:nvSpPr>
        <xdr:cNvPr id="348" name="楕円 347">
          <a:extLst>
            <a:ext uri="{FF2B5EF4-FFF2-40B4-BE49-F238E27FC236}">
              <a16:creationId xmlns:a16="http://schemas.microsoft.com/office/drawing/2014/main" id="{BD402B4E-0540-4CD3-B154-36F32FF9209F}"/>
            </a:ext>
          </a:extLst>
        </xdr:cNvPr>
        <xdr:cNvSpPr/>
      </xdr:nvSpPr>
      <xdr:spPr>
        <a:xfrm>
          <a:off x="13868400" y="1064090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165964</xdr:rowOff>
    </xdr:from>
    <xdr:ext cx="762000" cy="259045"/>
    <xdr:sp macro="" textlink="">
      <xdr:nvSpPr>
        <xdr:cNvPr id="349" name="テキスト ボックス 348">
          <a:extLst>
            <a:ext uri="{FF2B5EF4-FFF2-40B4-BE49-F238E27FC236}">
              <a16:creationId xmlns:a16="http://schemas.microsoft.com/office/drawing/2014/main" id="{F2BEA5C0-AA05-43D0-B765-893BFAAD1BE9}"/>
            </a:ext>
          </a:extLst>
        </xdr:cNvPr>
        <xdr:cNvSpPr txBox="1"/>
      </xdr:nvSpPr>
      <xdr:spPr>
        <a:xfrm>
          <a:off x="13557250" y="1072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41668</xdr:rowOff>
    </xdr:from>
    <xdr:to>
      <xdr:col>68</xdr:col>
      <xdr:colOff>203200</xdr:colOff>
      <xdr:row>63</xdr:row>
      <xdr:rowOff>143268</xdr:rowOff>
    </xdr:to>
    <xdr:sp macro="" textlink="">
      <xdr:nvSpPr>
        <xdr:cNvPr id="350" name="楕円 349">
          <a:extLst>
            <a:ext uri="{FF2B5EF4-FFF2-40B4-BE49-F238E27FC236}">
              <a16:creationId xmlns:a16="http://schemas.microsoft.com/office/drawing/2014/main" id="{96BD9138-CE9B-46F4-9898-3527CC82C8FC}"/>
            </a:ext>
          </a:extLst>
        </xdr:cNvPr>
        <xdr:cNvSpPr/>
      </xdr:nvSpPr>
      <xdr:spPr>
        <a:xfrm>
          <a:off x="13055600" y="10602988"/>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128045</xdr:rowOff>
    </xdr:from>
    <xdr:ext cx="762000" cy="259045"/>
    <xdr:sp macro="" textlink="">
      <xdr:nvSpPr>
        <xdr:cNvPr id="351" name="テキスト ボックス 350">
          <a:extLst>
            <a:ext uri="{FF2B5EF4-FFF2-40B4-BE49-F238E27FC236}">
              <a16:creationId xmlns:a16="http://schemas.microsoft.com/office/drawing/2014/main" id="{C5BAD9A7-5093-4216-8F9B-3A5BBC7E05E8}"/>
            </a:ext>
          </a:extLst>
        </xdr:cNvPr>
        <xdr:cNvSpPr txBox="1"/>
      </xdr:nvSpPr>
      <xdr:spPr>
        <a:xfrm>
          <a:off x="12763500" y="1068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112002</xdr:rowOff>
    </xdr:from>
    <xdr:to>
      <xdr:col>64</xdr:col>
      <xdr:colOff>152400</xdr:colOff>
      <xdr:row>63</xdr:row>
      <xdr:rowOff>42152</xdr:rowOff>
    </xdr:to>
    <xdr:sp macro="" textlink="">
      <xdr:nvSpPr>
        <xdr:cNvPr id="352" name="楕円 351">
          <a:extLst>
            <a:ext uri="{FF2B5EF4-FFF2-40B4-BE49-F238E27FC236}">
              <a16:creationId xmlns:a16="http://schemas.microsoft.com/office/drawing/2014/main" id="{09028D3E-51E2-46EC-8729-699DF52ED857}"/>
            </a:ext>
          </a:extLst>
        </xdr:cNvPr>
        <xdr:cNvSpPr/>
      </xdr:nvSpPr>
      <xdr:spPr>
        <a:xfrm>
          <a:off x="12242800" y="105056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26929</xdr:rowOff>
    </xdr:from>
    <xdr:ext cx="762000" cy="259045"/>
    <xdr:sp macro="" textlink="">
      <xdr:nvSpPr>
        <xdr:cNvPr id="353" name="テキスト ボックス 352">
          <a:extLst>
            <a:ext uri="{FF2B5EF4-FFF2-40B4-BE49-F238E27FC236}">
              <a16:creationId xmlns:a16="http://schemas.microsoft.com/office/drawing/2014/main" id="{BECC0CA4-B274-49F6-9577-0153D3C77408}"/>
            </a:ext>
          </a:extLst>
        </xdr:cNvPr>
        <xdr:cNvSpPr txBox="1"/>
      </xdr:nvSpPr>
      <xdr:spPr>
        <a:xfrm>
          <a:off x="11950700" y="1058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661BBC42-01A4-4F1A-B022-D5DD5FB19D03}"/>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E0599391-461C-4072-ACEB-4D64301CA992}"/>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3EBA3E1E-9155-4B53-85EE-612461262D23}"/>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DCFB9ED8-79A0-41C0-81C3-D0F8DE339D29}"/>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DBEAC4FB-56DC-49E8-9FC6-4F0F95A88AF3}"/>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F2FC419A-4977-41AA-AB93-71044A55085C}"/>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DDBD718C-4335-45AA-845D-901E935C9FA2}"/>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27D5E141-39E5-4092-9287-15AFE248B4D0}"/>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CBA82446-0F6C-42C4-A212-DE733897B818}"/>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25D8CA39-20D8-414C-A85E-EB352E83967D}"/>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4A52C03A-C18F-445D-9B54-40FD25579F0F}"/>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EF70F098-DEB1-42C0-911C-06734B7E461C}"/>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C101B565-047A-4608-A99C-832EA43AADE0}"/>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実質公債費比率については、令和元、</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年度に実施した繰上償還の実施等により、元利償還金が減少し、前年度と比較して</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ポイントの減少となった。</a:t>
          </a:r>
        </a:p>
        <a:p>
          <a:r>
            <a:rPr kumimoji="1" lang="ja-JP" altLang="en-US" sz="1200">
              <a:latin typeface="ＭＳ Ｐゴシック" panose="020B0600070205080204" pitchFamily="50" charset="-128"/>
              <a:ea typeface="ＭＳ Ｐゴシック" panose="020B0600070205080204" pitchFamily="50" charset="-128"/>
            </a:rPr>
            <a:t>　次年度以後は、大型建設事業の元利償還金の償還開始による増加や、普通交付税の減少が見込まれ、指標の悪化が懸念される。このことから繰上償還を実施しており、令和元年度（平成</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年度）には約</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億円、令和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年度には約</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億円、令和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年度以降においても計画的な繰上償還を実施することとしている。</a:t>
          </a: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4996F14F-C18B-4ECC-A1B6-75356AB54A55}"/>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3DB5B03F-C808-4E65-A14F-3612B3A02D6B}"/>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56CE59D-F529-4824-92FF-1456184B740D}"/>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a:extLst>
            <a:ext uri="{FF2B5EF4-FFF2-40B4-BE49-F238E27FC236}">
              <a16:creationId xmlns:a16="http://schemas.microsoft.com/office/drawing/2014/main" id="{E13FA836-5E57-4D78-A53D-C468404FB6EC}"/>
            </a:ext>
          </a:extLst>
        </xdr:cNvPr>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a:extLst>
            <a:ext uri="{FF2B5EF4-FFF2-40B4-BE49-F238E27FC236}">
              <a16:creationId xmlns:a16="http://schemas.microsoft.com/office/drawing/2014/main" id="{7A832A43-C79B-422A-9FA0-C93F51B08D81}"/>
            </a:ext>
          </a:extLst>
        </xdr:cNvPr>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a:extLst>
            <a:ext uri="{FF2B5EF4-FFF2-40B4-BE49-F238E27FC236}">
              <a16:creationId xmlns:a16="http://schemas.microsoft.com/office/drawing/2014/main" id="{D3A5DED8-3AF9-49FC-87A8-64F3FEE256FB}"/>
            </a:ext>
          </a:extLst>
        </xdr:cNvPr>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a:extLst>
            <a:ext uri="{FF2B5EF4-FFF2-40B4-BE49-F238E27FC236}">
              <a16:creationId xmlns:a16="http://schemas.microsoft.com/office/drawing/2014/main" id="{0684C724-B7B4-4FD6-A056-4BAABA1F8D87}"/>
            </a:ext>
          </a:extLst>
        </xdr:cNvPr>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a:extLst>
            <a:ext uri="{FF2B5EF4-FFF2-40B4-BE49-F238E27FC236}">
              <a16:creationId xmlns:a16="http://schemas.microsoft.com/office/drawing/2014/main" id="{637F8BD8-B43E-4637-AFC1-F04293712292}"/>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a:extLst>
            <a:ext uri="{FF2B5EF4-FFF2-40B4-BE49-F238E27FC236}">
              <a16:creationId xmlns:a16="http://schemas.microsoft.com/office/drawing/2014/main" id="{86E28DCE-2734-4EAC-A8C0-D0316D21235D}"/>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a:extLst>
            <a:ext uri="{FF2B5EF4-FFF2-40B4-BE49-F238E27FC236}">
              <a16:creationId xmlns:a16="http://schemas.microsoft.com/office/drawing/2014/main" id="{05CA8BF2-4E56-44B5-9EEA-A607C6CCB4BB}"/>
            </a:ext>
          </a:extLst>
        </xdr:cNvPr>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a:extLst>
            <a:ext uri="{FF2B5EF4-FFF2-40B4-BE49-F238E27FC236}">
              <a16:creationId xmlns:a16="http://schemas.microsoft.com/office/drawing/2014/main" id="{F7E6DC8C-7966-47DE-ADC2-C5EDEDC8FF23}"/>
            </a:ext>
          </a:extLst>
        </xdr:cNvPr>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a:extLst>
            <a:ext uri="{FF2B5EF4-FFF2-40B4-BE49-F238E27FC236}">
              <a16:creationId xmlns:a16="http://schemas.microsoft.com/office/drawing/2014/main" id="{4F097CD6-DFF9-4CB5-B6BA-F728823A1B3D}"/>
            </a:ext>
          </a:extLst>
        </xdr:cNvPr>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a:extLst>
            <a:ext uri="{FF2B5EF4-FFF2-40B4-BE49-F238E27FC236}">
              <a16:creationId xmlns:a16="http://schemas.microsoft.com/office/drawing/2014/main" id="{CBB8A04A-50FF-4217-AEF2-1B0F8B29D178}"/>
            </a:ext>
          </a:extLst>
        </xdr:cNvPr>
        <xdr:cNvSpPr txBox="1"/>
      </xdr:nvSpPr>
      <xdr:spPr>
        <a:xfrm>
          <a:off x="1097915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24F34578-FD51-4F59-A4F5-DFC44B8077CD}"/>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62808CBB-BBDA-487D-93DC-87FB73D9D20B}"/>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145203</xdr:rowOff>
    </xdr:from>
    <xdr:to>
      <xdr:col>81</xdr:col>
      <xdr:colOff>44450</xdr:colOff>
      <xdr:row>43</xdr:row>
      <xdr:rowOff>103294</xdr:rowOff>
    </xdr:to>
    <xdr:cxnSp macro="">
      <xdr:nvCxnSpPr>
        <xdr:cNvPr id="382" name="直線コネクタ 381">
          <a:extLst>
            <a:ext uri="{FF2B5EF4-FFF2-40B4-BE49-F238E27FC236}">
              <a16:creationId xmlns:a16="http://schemas.microsoft.com/office/drawing/2014/main" id="{13E2BE61-FB78-4A74-984F-5A6867BB23FF}"/>
            </a:ext>
          </a:extLst>
        </xdr:cNvPr>
        <xdr:cNvCxnSpPr/>
      </xdr:nvCxnSpPr>
      <xdr:spPr>
        <a:xfrm flipV="1">
          <a:off x="15474950" y="6180243"/>
          <a:ext cx="0" cy="11315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75371</xdr:rowOff>
    </xdr:from>
    <xdr:ext cx="762000" cy="259045"/>
    <xdr:sp macro="" textlink="">
      <xdr:nvSpPr>
        <xdr:cNvPr id="383" name="公債費負担の状況最小値テキスト">
          <a:extLst>
            <a:ext uri="{FF2B5EF4-FFF2-40B4-BE49-F238E27FC236}">
              <a16:creationId xmlns:a16="http://schemas.microsoft.com/office/drawing/2014/main" id="{01DD8A48-B9AF-42A2-9F0B-A7E460A9BF5A}"/>
            </a:ext>
          </a:extLst>
        </xdr:cNvPr>
        <xdr:cNvSpPr txBox="1"/>
      </xdr:nvSpPr>
      <xdr:spPr>
        <a:xfrm>
          <a:off x="15563850" y="728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103294</xdr:rowOff>
    </xdr:from>
    <xdr:to>
      <xdr:col>81</xdr:col>
      <xdr:colOff>133350</xdr:colOff>
      <xdr:row>43</xdr:row>
      <xdr:rowOff>103294</xdr:rowOff>
    </xdr:to>
    <xdr:cxnSp macro="">
      <xdr:nvCxnSpPr>
        <xdr:cNvPr id="384" name="直線コネクタ 383">
          <a:extLst>
            <a:ext uri="{FF2B5EF4-FFF2-40B4-BE49-F238E27FC236}">
              <a16:creationId xmlns:a16="http://schemas.microsoft.com/office/drawing/2014/main" id="{64E30C2A-CF6B-4A2A-B99A-2818E7855FB9}"/>
            </a:ext>
          </a:extLst>
        </xdr:cNvPr>
        <xdr:cNvCxnSpPr/>
      </xdr:nvCxnSpPr>
      <xdr:spPr>
        <a:xfrm>
          <a:off x="15405100" y="73118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60130</xdr:rowOff>
    </xdr:from>
    <xdr:ext cx="762000" cy="259045"/>
    <xdr:sp macro="" textlink="">
      <xdr:nvSpPr>
        <xdr:cNvPr id="385" name="公債費負担の状況最大値テキスト">
          <a:extLst>
            <a:ext uri="{FF2B5EF4-FFF2-40B4-BE49-F238E27FC236}">
              <a16:creationId xmlns:a16="http://schemas.microsoft.com/office/drawing/2014/main" id="{E7080696-E245-49AB-B955-1349A0F74A7F}"/>
            </a:ext>
          </a:extLst>
        </xdr:cNvPr>
        <xdr:cNvSpPr txBox="1"/>
      </xdr:nvSpPr>
      <xdr:spPr>
        <a:xfrm>
          <a:off x="15563850" y="592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145203</xdr:rowOff>
    </xdr:from>
    <xdr:to>
      <xdr:col>81</xdr:col>
      <xdr:colOff>133350</xdr:colOff>
      <xdr:row>36</xdr:row>
      <xdr:rowOff>145203</xdr:rowOff>
    </xdr:to>
    <xdr:cxnSp macro="">
      <xdr:nvCxnSpPr>
        <xdr:cNvPr id="386" name="直線コネクタ 385">
          <a:extLst>
            <a:ext uri="{FF2B5EF4-FFF2-40B4-BE49-F238E27FC236}">
              <a16:creationId xmlns:a16="http://schemas.microsoft.com/office/drawing/2014/main" id="{D231E4BC-E3B9-4031-8CC8-013159687F02}"/>
            </a:ext>
          </a:extLst>
        </xdr:cNvPr>
        <xdr:cNvCxnSpPr/>
      </xdr:nvCxnSpPr>
      <xdr:spPr>
        <a:xfrm>
          <a:off x="15405100" y="61802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103294</xdr:rowOff>
    </xdr:from>
    <xdr:to>
      <xdr:col>81</xdr:col>
      <xdr:colOff>44450</xdr:colOff>
      <xdr:row>43</xdr:row>
      <xdr:rowOff>159596</xdr:rowOff>
    </xdr:to>
    <xdr:cxnSp macro="">
      <xdr:nvCxnSpPr>
        <xdr:cNvPr id="387" name="直線コネクタ 386">
          <a:extLst>
            <a:ext uri="{FF2B5EF4-FFF2-40B4-BE49-F238E27FC236}">
              <a16:creationId xmlns:a16="http://schemas.microsoft.com/office/drawing/2014/main" id="{DC9F7903-FD38-43A6-B217-199B71CD14E5}"/>
            </a:ext>
          </a:extLst>
        </xdr:cNvPr>
        <xdr:cNvCxnSpPr/>
      </xdr:nvCxnSpPr>
      <xdr:spPr>
        <a:xfrm flipV="1">
          <a:off x="14712950" y="7311814"/>
          <a:ext cx="762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135483</xdr:rowOff>
    </xdr:from>
    <xdr:ext cx="762000" cy="259045"/>
    <xdr:sp macro="" textlink="">
      <xdr:nvSpPr>
        <xdr:cNvPr id="388" name="公債費負担の状況平均値テキスト">
          <a:extLst>
            <a:ext uri="{FF2B5EF4-FFF2-40B4-BE49-F238E27FC236}">
              <a16:creationId xmlns:a16="http://schemas.microsoft.com/office/drawing/2014/main" id="{26F052EB-FB83-40F5-A477-9C2CA71D0610}"/>
            </a:ext>
          </a:extLst>
        </xdr:cNvPr>
        <xdr:cNvSpPr txBox="1"/>
      </xdr:nvSpPr>
      <xdr:spPr>
        <a:xfrm>
          <a:off x="15563850" y="6505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389" name="フローチャート: 判断 388">
          <a:extLst>
            <a:ext uri="{FF2B5EF4-FFF2-40B4-BE49-F238E27FC236}">
              <a16:creationId xmlns:a16="http://schemas.microsoft.com/office/drawing/2014/main" id="{F6B2A95B-89CE-4BF5-ABE1-4560DF05693C}"/>
            </a:ext>
          </a:extLst>
        </xdr:cNvPr>
        <xdr:cNvSpPr/>
      </xdr:nvSpPr>
      <xdr:spPr>
        <a:xfrm>
          <a:off x="15427960" y="665691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159596</xdr:rowOff>
    </xdr:from>
    <xdr:to>
      <xdr:col>77</xdr:col>
      <xdr:colOff>44450</xdr:colOff>
      <xdr:row>44</xdr:row>
      <xdr:rowOff>60537</xdr:rowOff>
    </xdr:to>
    <xdr:cxnSp macro="">
      <xdr:nvCxnSpPr>
        <xdr:cNvPr id="390" name="直線コネクタ 389">
          <a:extLst>
            <a:ext uri="{FF2B5EF4-FFF2-40B4-BE49-F238E27FC236}">
              <a16:creationId xmlns:a16="http://schemas.microsoft.com/office/drawing/2014/main" id="{379EAC6D-11F8-4F0B-9847-AD5FE41A5355}"/>
            </a:ext>
          </a:extLst>
        </xdr:cNvPr>
        <xdr:cNvCxnSpPr/>
      </xdr:nvCxnSpPr>
      <xdr:spPr>
        <a:xfrm flipV="1">
          <a:off x="13903960" y="7368116"/>
          <a:ext cx="80899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102870</xdr:rowOff>
    </xdr:from>
    <xdr:to>
      <xdr:col>77</xdr:col>
      <xdr:colOff>95250</xdr:colOff>
      <xdr:row>40</xdr:row>
      <xdr:rowOff>33020</xdr:rowOff>
    </xdr:to>
    <xdr:sp macro="" textlink="">
      <xdr:nvSpPr>
        <xdr:cNvPr id="391" name="フローチャート: 判断 390">
          <a:extLst>
            <a:ext uri="{FF2B5EF4-FFF2-40B4-BE49-F238E27FC236}">
              <a16:creationId xmlns:a16="http://schemas.microsoft.com/office/drawing/2014/main" id="{81346995-B357-462F-B35B-2D4D1FF6D9AF}"/>
            </a:ext>
          </a:extLst>
        </xdr:cNvPr>
        <xdr:cNvSpPr/>
      </xdr:nvSpPr>
      <xdr:spPr>
        <a:xfrm>
          <a:off x="14665960" y="66408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392" name="テキスト ボックス 391">
          <a:extLst>
            <a:ext uri="{FF2B5EF4-FFF2-40B4-BE49-F238E27FC236}">
              <a16:creationId xmlns:a16="http://schemas.microsoft.com/office/drawing/2014/main" id="{E9B1DC1B-4E40-4A34-BC36-FCB9A2516A4E}"/>
            </a:ext>
          </a:extLst>
        </xdr:cNvPr>
        <xdr:cNvSpPr txBox="1"/>
      </xdr:nvSpPr>
      <xdr:spPr>
        <a:xfrm>
          <a:off x="1437005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60537</xdr:rowOff>
    </xdr:from>
    <xdr:to>
      <xdr:col>72</xdr:col>
      <xdr:colOff>203200</xdr:colOff>
      <xdr:row>44</xdr:row>
      <xdr:rowOff>68580</xdr:rowOff>
    </xdr:to>
    <xdr:cxnSp macro="">
      <xdr:nvCxnSpPr>
        <xdr:cNvPr id="393" name="直線コネクタ 392">
          <a:extLst>
            <a:ext uri="{FF2B5EF4-FFF2-40B4-BE49-F238E27FC236}">
              <a16:creationId xmlns:a16="http://schemas.microsoft.com/office/drawing/2014/main" id="{A178AA0A-A996-4A33-B611-2359DB599790}"/>
            </a:ext>
          </a:extLst>
        </xdr:cNvPr>
        <xdr:cNvCxnSpPr/>
      </xdr:nvCxnSpPr>
      <xdr:spPr>
        <a:xfrm flipV="1">
          <a:off x="13106400" y="7436697"/>
          <a:ext cx="79756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4" name="フローチャート: 判断 393">
          <a:extLst>
            <a:ext uri="{FF2B5EF4-FFF2-40B4-BE49-F238E27FC236}">
              <a16:creationId xmlns:a16="http://schemas.microsoft.com/office/drawing/2014/main" id="{A83DC143-7CB5-4B47-A7FE-E509D3FEB0BE}"/>
            </a:ext>
          </a:extLst>
        </xdr:cNvPr>
        <xdr:cNvSpPr/>
      </xdr:nvSpPr>
      <xdr:spPr>
        <a:xfrm>
          <a:off x="13868400" y="667300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95" name="テキスト ボックス 394">
          <a:extLst>
            <a:ext uri="{FF2B5EF4-FFF2-40B4-BE49-F238E27FC236}">
              <a16:creationId xmlns:a16="http://schemas.microsoft.com/office/drawing/2014/main" id="{2D492F39-AB46-41D5-B8AD-134F456148B6}"/>
            </a:ext>
          </a:extLst>
        </xdr:cNvPr>
        <xdr:cNvSpPr txBox="1"/>
      </xdr:nvSpPr>
      <xdr:spPr>
        <a:xfrm>
          <a:off x="13557250" y="6445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159596</xdr:rowOff>
    </xdr:from>
    <xdr:to>
      <xdr:col>68</xdr:col>
      <xdr:colOff>152400</xdr:colOff>
      <xdr:row>44</xdr:row>
      <xdr:rowOff>68580</xdr:rowOff>
    </xdr:to>
    <xdr:cxnSp macro="">
      <xdr:nvCxnSpPr>
        <xdr:cNvPr id="396" name="直線コネクタ 395">
          <a:extLst>
            <a:ext uri="{FF2B5EF4-FFF2-40B4-BE49-F238E27FC236}">
              <a16:creationId xmlns:a16="http://schemas.microsoft.com/office/drawing/2014/main" id="{72491A41-8501-4AA0-A79F-7F68A9C23C6E}"/>
            </a:ext>
          </a:extLst>
        </xdr:cNvPr>
        <xdr:cNvCxnSpPr/>
      </xdr:nvCxnSpPr>
      <xdr:spPr>
        <a:xfrm>
          <a:off x="12293600" y="7368116"/>
          <a:ext cx="812800" cy="7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11854</xdr:rowOff>
    </xdr:from>
    <xdr:to>
      <xdr:col>68</xdr:col>
      <xdr:colOff>203200</xdr:colOff>
      <xdr:row>40</xdr:row>
      <xdr:rowOff>113454</xdr:rowOff>
    </xdr:to>
    <xdr:sp macro="" textlink="">
      <xdr:nvSpPr>
        <xdr:cNvPr id="397" name="フローチャート: 判断 396">
          <a:extLst>
            <a:ext uri="{FF2B5EF4-FFF2-40B4-BE49-F238E27FC236}">
              <a16:creationId xmlns:a16="http://schemas.microsoft.com/office/drawing/2014/main" id="{269C10B9-8825-413D-860C-2D0E4FFB3B6F}"/>
            </a:ext>
          </a:extLst>
        </xdr:cNvPr>
        <xdr:cNvSpPr/>
      </xdr:nvSpPr>
      <xdr:spPr>
        <a:xfrm>
          <a:off x="13055600" y="671745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398" name="テキスト ボックス 397">
          <a:extLst>
            <a:ext uri="{FF2B5EF4-FFF2-40B4-BE49-F238E27FC236}">
              <a16:creationId xmlns:a16="http://schemas.microsoft.com/office/drawing/2014/main" id="{82ECFFC8-51DD-4D78-9CBC-F813F34AE8B6}"/>
            </a:ext>
          </a:extLst>
        </xdr:cNvPr>
        <xdr:cNvSpPr txBox="1"/>
      </xdr:nvSpPr>
      <xdr:spPr>
        <a:xfrm>
          <a:off x="12763500" y="6493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9" name="フローチャート: 判断 398">
          <a:extLst>
            <a:ext uri="{FF2B5EF4-FFF2-40B4-BE49-F238E27FC236}">
              <a16:creationId xmlns:a16="http://schemas.microsoft.com/office/drawing/2014/main" id="{518EA5B3-27EE-4D21-9A86-51EBDEAE29D4}"/>
            </a:ext>
          </a:extLst>
        </xdr:cNvPr>
        <xdr:cNvSpPr/>
      </xdr:nvSpPr>
      <xdr:spPr>
        <a:xfrm>
          <a:off x="122428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400" name="テキスト ボックス 399">
          <a:extLst>
            <a:ext uri="{FF2B5EF4-FFF2-40B4-BE49-F238E27FC236}">
              <a16:creationId xmlns:a16="http://schemas.microsoft.com/office/drawing/2014/main" id="{64C3BD38-C7CB-49AA-9B14-3121654AB79B}"/>
            </a:ext>
          </a:extLst>
        </xdr:cNvPr>
        <xdr:cNvSpPr txBox="1"/>
      </xdr:nvSpPr>
      <xdr:spPr>
        <a:xfrm>
          <a:off x="119507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35B3A5DB-5942-4953-A9F0-931E7F1A435F}"/>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A461ECB7-42EB-4948-9DB5-D2C617AD9388}"/>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ECB3CC45-67F9-426B-BA9D-EC99CB819CF5}"/>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DE567234-2513-4F2F-BA9A-3A93F26F3048}"/>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94077C5C-2E33-4CBA-931D-0DAEA5A17E80}"/>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52494</xdr:rowOff>
    </xdr:from>
    <xdr:to>
      <xdr:col>81</xdr:col>
      <xdr:colOff>95250</xdr:colOff>
      <xdr:row>43</xdr:row>
      <xdr:rowOff>154094</xdr:rowOff>
    </xdr:to>
    <xdr:sp macro="" textlink="">
      <xdr:nvSpPr>
        <xdr:cNvPr id="406" name="楕円 405">
          <a:extLst>
            <a:ext uri="{FF2B5EF4-FFF2-40B4-BE49-F238E27FC236}">
              <a16:creationId xmlns:a16="http://schemas.microsoft.com/office/drawing/2014/main" id="{4DB9AB17-81DF-4AF2-8985-80DECC6A9D57}"/>
            </a:ext>
          </a:extLst>
        </xdr:cNvPr>
        <xdr:cNvSpPr/>
      </xdr:nvSpPr>
      <xdr:spPr>
        <a:xfrm>
          <a:off x="15427960" y="726101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119821</xdr:rowOff>
    </xdr:from>
    <xdr:ext cx="762000" cy="259045"/>
    <xdr:sp macro="" textlink="">
      <xdr:nvSpPr>
        <xdr:cNvPr id="407" name="公債費負担の状況該当値テキスト">
          <a:extLst>
            <a:ext uri="{FF2B5EF4-FFF2-40B4-BE49-F238E27FC236}">
              <a16:creationId xmlns:a16="http://schemas.microsoft.com/office/drawing/2014/main" id="{B16808B9-C91F-4304-8F13-72B2795334F6}"/>
            </a:ext>
          </a:extLst>
        </xdr:cNvPr>
        <xdr:cNvSpPr txBox="1"/>
      </xdr:nvSpPr>
      <xdr:spPr>
        <a:xfrm>
          <a:off x="15563850" y="716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108796</xdr:rowOff>
    </xdr:from>
    <xdr:to>
      <xdr:col>77</xdr:col>
      <xdr:colOff>95250</xdr:colOff>
      <xdr:row>44</xdr:row>
      <xdr:rowOff>38946</xdr:rowOff>
    </xdr:to>
    <xdr:sp macro="" textlink="">
      <xdr:nvSpPr>
        <xdr:cNvPr id="408" name="楕円 407">
          <a:extLst>
            <a:ext uri="{FF2B5EF4-FFF2-40B4-BE49-F238E27FC236}">
              <a16:creationId xmlns:a16="http://schemas.microsoft.com/office/drawing/2014/main" id="{194A901A-7AE5-4657-B247-09DAEF4C5E97}"/>
            </a:ext>
          </a:extLst>
        </xdr:cNvPr>
        <xdr:cNvSpPr/>
      </xdr:nvSpPr>
      <xdr:spPr>
        <a:xfrm>
          <a:off x="14665960" y="731731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23723</xdr:rowOff>
    </xdr:from>
    <xdr:ext cx="736600" cy="259045"/>
    <xdr:sp macro="" textlink="">
      <xdr:nvSpPr>
        <xdr:cNvPr id="409" name="テキスト ボックス 408">
          <a:extLst>
            <a:ext uri="{FF2B5EF4-FFF2-40B4-BE49-F238E27FC236}">
              <a16:creationId xmlns:a16="http://schemas.microsoft.com/office/drawing/2014/main" id="{30AFECE1-AF9B-40BD-AD67-F0DF37F77237}"/>
            </a:ext>
          </a:extLst>
        </xdr:cNvPr>
        <xdr:cNvSpPr txBox="1"/>
      </xdr:nvSpPr>
      <xdr:spPr>
        <a:xfrm>
          <a:off x="14370050" y="7399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9737</xdr:rowOff>
    </xdr:from>
    <xdr:to>
      <xdr:col>73</xdr:col>
      <xdr:colOff>44450</xdr:colOff>
      <xdr:row>44</xdr:row>
      <xdr:rowOff>111337</xdr:rowOff>
    </xdr:to>
    <xdr:sp macro="" textlink="">
      <xdr:nvSpPr>
        <xdr:cNvPr id="410" name="楕円 409">
          <a:extLst>
            <a:ext uri="{FF2B5EF4-FFF2-40B4-BE49-F238E27FC236}">
              <a16:creationId xmlns:a16="http://schemas.microsoft.com/office/drawing/2014/main" id="{6DE146BD-F933-4D9F-9D04-B307E9CE2A36}"/>
            </a:ext>
          </a:extLst>
        </xdr:cNvPr>
        <xdr:cNvSpPr/>
      </xdr:nvSpPr>
      <xdr:spPr>
        <a:xfrm>
          <a:off x="13868400" y="738589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96114</xdr:rowOff>
    </xdr:from>
    <xdr:ext cx="762000" cy="259045"/>
    <xdr:sp macro="" textlink="">
      <xdr:nvSpPr>
        <xdr:cNvPr id="411" name="テキスト ボックス 410">
          <a:extLst>
            <a:ext uri="{FF2B5EF4-FFF2-40B4-BE49-F238E27FC236}">
              <a16:creationId xmlns:a16="http://schemas.microsoft.com/office/drawing/2014/main" id="{CF65B9D9-F547-4AE7-95BB-F2923046083D}"/>
            </a:ext>
          </a:extLst>
        </xdr:cNvPr>
        <xdr:cNvSpPr txBox="1"/>
      </xdr:nvSpPr>
      <xdr:spPr>
        <a:xfrm>
          <a:off x="13557250" y="7472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17780</xdr:rowOff>
    </xdr:from>
    <xdr:to>
      <xdr:col>68</xdr:col>
      <xdr:colOff>203200</xdr:colOff>
      <xdr:row>44</xdr:row>
      <xdr:rowOff>119380</xdr:rowOff>
    </xdr:to>
    <xdr:sp macro="" textlink="">
      <xdr:nvSpPr>
        <xdr:cNvPr id="412" name="楕円 411">
          <a:extLst>
            <a:ext uri="{FF2B5EF4-FFF2-40B4-BE49-F238E27FC236}">
              <a16:creationId xmlns:a16="http://schemas.microsoft.com/office/drawing/2014/main" id="{FAE4168A-907A-4B5F-92B9-E31A092D88C0}"/>
            </a:ext>
          </a:extLst>
        </xdr:cNvPr>
        <xdr:cNvSpPr/>
      </xdr:nvSpPr>
      <xdr:spPr>
        <a:xfrm>
          <a:off x="13055600" y="739394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104157</xdr:rowOff>
    </xdr:from>
    <xdr:ext cx="762000" cy="259045"/>
    <xdr:sp macro="" textlink="">
      <xdr:nvSpPr>
        <xdr:cNvPr id="413" name="テキスト ボックス 412">
          <a:extLst>
            <a:ext uri="{FF2B5EF4-FFF2-40B4-BE49-F238E27FC236}">
              <a16:creationId xmlns:a16="http://schemas.microsoft.com/office/drawing/2014/main" id="{8CC17F37-6E55-4464-A9CA-15E46A8A6857}"/>
            </a:ext>
          </a:extLst>
        </xdr:cNvPr>
        <xdr:cNvSpPr txBox="1"/>
      </xdr:nvSpPr>
      <xdr:spPr>
        <a:xfrm>
          <a:off x="12763500" y="7480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108796</xdr:rowOff>
    </xdr:from>
    <xdr:to>
      <xdr:col>64</xdr:col>
      <xdr:colOff>152400</xdr:colOff>
      <xdr:row>44</xdr:row>
      <xdr:rowOff>38946</xdr:rowOff>
    </xdr:to>
    <xdr:sp macro="" textlink="">
      <xdr:nvSpPr>
        <xdr:cNvPr id="414" name="楕円 413">
          <a:extLst>
            <a:ext uri="{FF2B5EF4-FFF2-40B4-BE49-F238E27FC236}">
              <a16:creationId xmlns:a16="http://schemas.microsoft.com/office/drawing/2014/main" id="{214B6AA3-3836-4C52-AABB-7F5E59F26F83}"/>
            </a:ext>
          </a:extLst>
        </xdr:cNvPr>
        <xdr:cNvSpPr/>
      </xdr:nvSpPr>
      <xdr:spPr>
        <a:xfrm>
          <a:off x="12242800" y="73173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23723</xdr:rowOff>
    </xdr:from>
    <xdr:ext cx="762000" cy="259045"/>
    <xdr:sp macro="" textlink="">
      <xdr:nvSpPr>
        <xdr:cNvPr id="415" name="テキスト ボックス 414">
          <a:extLst>
            <a:ext uri="{FF2B5EF4-FFF2-40B4-BE49-F238E27FC236}">
              <a16:creationId xmlns:a16="http://schemas.microsoft.com/office/drawing/2014/main" id="{E1B40454-AF08-4540-9AE6-2849290BF2A4}"/>
            </a:ext>
          </a:extLst>
        </xdr:cNvPr>
        <xdr:cNvSpPr txBox="1"/>
      </xdr:nvSpPr>
      <xdr:spPr>
        <a:xfrm>
          <a:off x="11950700" y="7399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E7334417-B19A-4833-98A5-33B6DF14EB91}"/>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B11BC9A1-79BF-40D2-A65E-E349DD716778}"/>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CCE82D8B-D48F-4CE2-8E9D-8FA79C5400B3}"/>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F204E4E0-0211-479C-85BA-F86EED1B1F34}"/>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EE890197-90D3-4BDF-8D7C-7F917BC58556}"/>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70FC6269-3E5A-4D2B-B225-4382A14210F8}"/>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27B4AAF3-902E-4640-A100-9B352F794B71}"/>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3CE2F813-56FF-4B32-B095-D3E560BDAD0E}"/>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71C21885-0863-4554-84C5-C1B7763C01EA}"/>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90EC5C4E-A4E4-48B0-B162-F12FBE699966}"/>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7743E8E3-4806-428F-8EFB-F33516B76832}"/>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6D6ACB72-D457-4833-917F-E61B6D715E4B}"/>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641E17BF-D865-4F16-BF9B-E103F068FD74}"/>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分子となる将来負担額のうち、一般会計等に係る地方債の現在高については、新庁舎建設等の大型事業の実施により、地方債借入が増加したが、令和元年度に</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億円、令和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億円の繰上償還を実施し、抑制を図ったところである。</a:t>
          </a:r>
        </a:p>
        <a:p>
          <a:r>
            <a:rPr kumimoji="1" lang="ja-JP" altLang="en-US" sz="1300">
              <a:latin typeface="ＭＳ Ｐゴシック" panose="020B0600070205080204" pitchFamily="50" charset="-128"/>
              <a:ea typeface="ＭＳ Ｐゴシック" panose="020B0600070205080204" pitchFamily="50" charset="-128"/>
            </a:rPr>
            <a:t>　また、将来負担額から差し引かれる充当可能財源等は、決算剰余金やふるさと応援寄附金基金の積立により</a:t>
          </a:r>
          <a:r>
            <a:rPr kumimoji="1" lang="en-US" altLang="ja-JP" sz="1300">
              <a:latin typeface="ＭＳ Ｐゴシック" panose="020B0600070205080204" pitchFamily="50" charset="-128"/>
              <a:ea typeface="ＭＳ Ｐゴシック" panose="020B0600070205080204" pitchFamily="50" charset="-128"/>
            </a:rPr>
            <a:t>338</a:t>
          </a:r>
          <a:r>
            <a:rPr kumimoji="1" lang="ja-JP" altLang="en-US" sz="1300">
              <a:latin typeface="ＭＳ Ｐゴシック" panose="020B0600070205080204" pitchFamily="50" charset="-128"/>
              <a:ea typeface="ＭＳ Ｐゴシック" panose="020B0600070205080204" pitchFamily="50" charset="-128"/>
            </a:rPr>
            <a:t>百万円増加となったが、今後は、標準財政規模や充当可能基金の減少等により、指標の上昇が懸念される。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D4555524-E10C-4D17-BFB9-465D45DD0DAC}"/>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34A1A852-AD64-47B7-B4C1-0FA4C950A814}"/>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CC28423B-3B75-4114-B33F-6814CFD5E945}"/>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766D226F-0CB7-4345-9C55-514290102CC2}"/>
            </a:ext>
          </a:extLst>
        </xdr:cNvPr>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90268298-0F1C-4FA9-863D-7F2458CEF8BE}"/>
            </a:ext>
          </a:extLst>
        </xdr:cNvPr>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271E28B-3D51-4BBD-A6A8-580F698C3939}"/>
            </a:ext>
          </a:extLst>
        </xdr:cNvPr>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2147F84B-AC34-4AC3-A335-02548462D5B4}"/>
            </a:ext>
          </a:extLst>
        </xdr:cNvPr>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4C67E46B-28A1-4F2B-A15F-4493CFD054BF}"/>
            </a:ext>
          </a:extLst>
        </xdr:cNvPr>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2672706E-5D8A-45AA-BAEB-42530C9BAAE2}"/>
            </a:ext>
          </a:extLst>
        </xdr:cNvPr>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B97C15C6-8EB4-4D70-8381-E7DC0C38AB23}"/>
            </a:ext>
          </a:extLst>
        </xdr:cNvPr>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4EEEF574-5F67-4B85-BF93-934F03DB7490}"/>
            </a:ext>
          </a:extLst>
        </xdr:cNvPr>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54FF92AA-7448-4D53-888A-4024FBE7B10D}"/>
            </a:ext>
          </a:extLst>
        </xdr:cNvPr>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5B8AAC28-7818-4A1F-B8FE-07B8290A8032}"/>
            </a:ext>
          </a:extLst>
        </xdr:cNvPr>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A3C83D34-0B18-42AA-BA3A-48C923AA9590}"/>
            </a:ext>
          </a:extLst>
        </xdr:cNvPr>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2618641D-B70E-4B42-9E30-7CFC34FEBACE}"/>
            </a:ext>
          </a:extLst>
        </xdr:cNvPr>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2737E337-8198-4D63-AF82-6FB76CB25BD6}"/>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20CF1CE9-C93C-4E8D-ADCA-EFF19EE97E5A}"/>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46" name="直線コネクタ 445">
          <a:extLst>
            <a:ext uri="{FF2B5EF4-FFF2-40B4-BE49-F238E27FC236}">
              <a16:creationId xmlns:a16="http://schemas.microsoft.com/office/drawing/2014/main" id="{2BF5E3BC-F099-4DF4-BBAE-4259A9FB9C7C}"/>
            </a:ext>
          </a:extLst>
        </xdr:cNvPr>
        <xdr:cNvCxnSpPr/>
      </xdr:nvCxnSpPr>
      <xdr:spPr>
        <a:xfrm flipV="1">
          <a:off x="15474950" y="2263684"/>
          <a:ext cx="0" cy="16372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47" name="将来負担の状況最小値テキスト">
          <a:extLst>
            <a:ext uri="{FF2B5EF4-FFF2-40B4-BE49-F238E27FC236}">
              <a16:creationId xmlns:a16="http://schemas.microsoft.com/office/drawing/2014/main" id="{30A117E9-11C5-4A61-99EA-AA2F55109DED}"/>
            </a:ext>
          </a:extLst>
        </xdr:cNvPr>
        <xdr:cNvSpPr txBox="1"/>
      </xdr:nvSpPr>
      <xdr:spPr>
        <a:xfrm>
          <a:off x="15563850" y="387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48" name="直線コネクタ 447">
          <a:extLst>
            <a:ext uri="{FF2B5EF4-FFF2-40B4-BE49-F238E27FC236}">
              <a16:creationId xmlns:a16="http://schemas.microsoft.com/office/drawing/2014/main" id="{6C20464D-FE48-493E-A2D7-E43A538A7811}"/>
            </a:ext>
          </a:extLst>
        </xdr:cNvPr>
        <xdr:cNvCxnSpPr/>
      </xdr:nvCxnSpPr>
      <xdr:spPr>
        <a:xfrm>
          <a:off x="15405100" y="39008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a:extLst>
            <a:ext uri="{FF2B5EF4-FFF2-40B4-BE49-F238E27FC236}">
              <a16:creationId xmlns:a16="http://schemas.microsoft.com/office/drawing/2014/main" id="{23C5B753-39AE-49E2-896F-407AEA9D2D4A}"/>
            </a:ext>
          </a:extLst>
        </xdr:cNvPr>
        <xdr:cNvSpPr txBox="1"/>
      </xdr:nvSpPr>
      <xdr:spPr>
        <a:xfrm>
          <a:off x="15563850" y="19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911FA55F-7519-4FD9-9B9D-FC0A77F22C10}"/>
            </a:ext>
          </a:extLst>
        </xdr:cNvPr>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103838</xdr:rowOff>
    </xdr:from>
    <xdr:to>
      <xdr:col>81</xdr:col>
      <xdr:colOff>44450</xdr:colOff>
      <xdr:row>20</xdr:row>
      <xdr:rowOff>19473</xdr:rowOff>
    </xdr:to>
    <xdr:cxnSp macro="">
      <xdr:nvCxnSpPr>
        <xdr:cNvPr id="451" name="直線コネクタ 450">
          <a:extLst>
            <a:ext uri="{FF2B5EF4-FFF2-40B4-BE49-F238E27FC236}">
              <a16:creationId xmlns:a16="http://schemas.microsoft.com/office/drawing/2014/main" id="{9D4E7F37-211C-4A5A-B259-58060A98C618}"/>
            </a:ext>
          </a:extLst>
        </xdr:cNvPr>
        <xdr:cNvCxnSpPr/>
      </xdr:nvCxnSpPr>
      <xdr:spPr>
        <a:xfrm flipV="1">
          <a:off x="14712950" y="3121358"/>
          <a:ext cx="762000" cy="25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2" name="将来負担の状況平均値テキスト">
          <a:extLst>
            <a:ext uri="{FF2B5EF4-FFF2-40B4-BE49-F238E27FC236}">
              <a16:creationId xmlns:a16="http://schemas.microsoft.com/office/drawing/2014/main" id="{25951DCB-9E73-472F-996B-7556E6CA4B77}"/>
            </a:ext>
          </a:extLst>
        </xdr:cNvPr>
        <xdr:cNvSpPr txBox="1"/>
      </xdr:nvSpPr>
      <xdr:spPr>
        <a:xfrm>
          <a:off x="15563850" y="207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3" name="フローチャート: 判断 452">
          <a:extLst>
            <a:ext uri="{FF2B5EF4-FFF2-40B4-BE49-F238E27FC236}">
              <a16:creationId xmlns:a16="http://schemas.microsoft.com/office/drawing/2014/main" id="{06203E6D-8ED8-47CD-A258-29229767CB7B}"/>
            </a:ext>
          </a:extLst>
        </xdr:cNvPr>
        <xdr:cNvSpPr/>
      </xdr:nvSpPr>
      <xdr:spPr>
        <a:xfrm>
          <a:off x="15427960" y="22128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19473</xdr:rowOff>
    </xdr:from>
    <xdr:to>
      <xdr:col>77</xdr:col>
      <xdr:colOff>44450</xdr:colOff>
      <xdr:row>20</xdr:row>
      <xdr:rowOff>144719</xdr:rowOff>
    </xdr:to>
    <xdr:cxnSp macro="">
      <xdr:nvCxnSpPr>
        <xdr:cNvPr id="454" name="直線コネクタ 453">
          <a:extLst>
            <a:ext uri="{FF2B5EF4-FFF2-40B4-BE49-F238E27FC236}">
              <a16:creationId xmlns:a16="http://schemas.microsoft.com/office/drawing/2014/main" id="{3557C234-00AF-4C15-93F6-F13FBAF50E2C}"/>
            </a:ext>
          </a:extLst>
        </xdr:cNvPr>
        <xdr:cNvCxnSpPr/>
      </xdr:nvCxnSpPr>
      <xdr:spPr>
        <a:xfrm flipV="1">
          <a:off x="13903960" y="3372273"/>
          <a:ext cx="808990" cy="12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5" name="フローチャート: 判断 454">
          <a:extLst>
            <a:ext uri="{FF2B5EF4-FFF2-40B4-BE49-F238E27FC236}">
              <a16:creationId xmlns:a16="http://schemas.microsoft.com/office/drawing/2014/main" id="{9DBD313E-751C-4A64-BF4B-2E84EE0BC205}"/>
            </a:ext>
          </a:extLst>
        </xdr:cNvPr>
        <xdr:cNvSpPr/>
      </xdr:nvSpPr>
      <xdr:spPr>
        <a:xfrm>
          <a:off x="14665960" y="231055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56" name="テキスト ボックス 455">
          <a:extLst>
            <a:ext uri="{FF2B5EF4-FFF2-40B4-BE49-F238E27FC236}">
              <a16:creationId xmlns:a16="http://schemas.microsoft.com/office/drawing/2014/main" id="{FB191ACB-00A7-47CD-84A2-CC9606E4EFA9}"/>
            </a:ext>
          </a:extLst>
        </xdr:cNvPr>
        <xdr:cNvSpPr txBox="1"/>
      </xdr:nvSpPr>
      <xdr:spPr>
        <a:xfrm>
          <a:off x="14370050" y="2083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144719</xdr:rowOff>
    </xdr:from>
    <xdr:to>
      <xdr:col>72</xdr:col>
      <xdr:colOff>203200</xdr:colOff>
      <xdr:row>21</xdr:row>
      <xdr:rowOff>93919</xdr:rowOff>
    </xdr:to>
    <xdr:cxnSp macro="">
      <xdr:nvCxnSpPr>
        <xdr:cNvPr id="457" name="直線コネクタ 456">
          <a:extLst>
            <a:ext uri="{FF2B5EF4-FFF2-40B4-BE49-F238E27FC236}">
              <a16:creationId xmlns:a16="http://schemas.microsoft.com/office/drawing/2014/main" id="{F59928DA-A5EC-4A5A-B637-00EAFF64A8A5}"/>
            </a:ext>
          </a:extLst>
        </xdr:cNvPr>
        <xdr:cNvCxnSpPr/>
      </xdr:nvCxnSpPr>
      <xdr:spPr>
        <a:xfrm flipV="1">
          <a:off x="13106400" y="3497519"/>
          <a:ext cx="79756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132140</xdr:rowOff>
    </xdr:from>
    <xdr:to>
      <xdr:col>73</xdr:col>
      <xdr:colOff>44450</xdr:colOff>
      <xdr:row>15</xdr:row>
      <xdr:rowOff>62290</xdr:rowOff>
    </xdr:to>
    <xdr:sp macro="" textlink="">
      <xdr:nvSpPr>
        <xdr:cNvPr id="458" name="フローチャート: 判断 457">
          <a:extLst>
            <a:ext uri="{FF2B5EF4-FFF2-40B4-BE49-F238E27FC236}">
              <a16:creationId xmlns:a16="http://schemas.microsoft.com/office/drawing/2014/main" id="{A97BAF1B-9D41-4A4B-857A-CBB23AA06009}"/>
            </a:ext>
          </a:extLst>
        </xdr:cNvPr>
        <xdr:cNvSpPr/>
      </xdr:nvSpPr>
      <xdr:spPr>
        <a:xfrm>
          <a:off x="13868400" y="247910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72467</xdr:rowOff>
    </xdr:from>
    <xdr:ext cx="762000" cy="259045"/>
    <xdr:sp macro="" textlink="">
      <xdr:nvSpPr>
        <xdr:cNvPr id="459" name="テキスト ボックス 458">
          <a:extLst>
            <a:ext uri="{FF2B5EF4-FFF2-40B4-BE49-F238E27FC236}">
              <a16:creationId xmlns:a16="http://schemas.microsoft.com/office/drawing/2014/main" id="{1642A994-D0E7-477E-95EA-69DE2E29BA02}"/>
            </a:ext>
          </a:extLst>
        </xdr:cNvPr>
        <xdr:cNvSpPr txBox="1"/>
      </xdr:nvSpPr>
      <xdr:spPr>
        <a:xfrm>
          <a:off x="13557250" y="225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93919</xdr:rowOff>
    </xdr:from>
    <xdr:to>
      <xdr:col>68</xdr:col>
      <xdr:colOff>152400</xdr:colOff>
      <xdr:row>22</xdr:row>
      <xdr:rowOff>166068</xdr:rowOff>
    </xdr:to>
    <xdr:cxnSp macro="">
      <xdr:nvCxnSpPr>
        <xdr:cNvPr id="460" name="直線コネクタ 459">
          <a:extLst>
            <a:ext uri="{FF2B5EF4-FFF2-40B4-BE49-F238E27FC236}">
              <a16:creationId xmlns:a16="http://schemas.microsoft.com/office/drawing/2014/main" id="{79316189-71B6-4399-A7F3-1BD4AC4A736F}"/>
            </a:ext>
          </a:extLst>
        </xdr:cNvPr>
        <xdr:cNvCxnSpPr/>
      </xdr:nvCxnSpPr>
      <xdr:spPr>
        <a:xfrm flipV="1">
          <a:off x="12293600" y="3614359"/>
          <a:ext cx="812800" cy="23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61" name="フローチャート: 判断 460">
          <a:extLst>
            <a:ext uri="{FF2B5EF4-FFF2-40B4-BE49-F238E27FC236}">
              <a16:creationId xmlns:a16="http://schemas.microsoft.com/office/drawing/2014/main" id="{1DE6C8DC-9F0C-4C29-BD06-A44AD80A3DC9}"/>
            </a:ext>
          </a:extLst>
        </xdr:cNvPr>
        <xdr:cNvSpPr/>
      </xdr:nvSpPr>
      <xdr:spPr>
        <a:xfrm>
          <a:off x="13055600" y="245037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62" name="テキスト ボックス 461">
          <a:extLst>
            <a:ext uri="{FF2B5EF4-FFF2-40B4-BE49-F238E27FC236}">
              <a16:creationId xmlns:a16="http://schemas.microsoft.com/office/drawing/2014/main" id="{B6E9D7C3-79EB-4116-A037-E950036C6FC7}"/>
            </a:ext>
          </a:extLst>
        </xdr:cNvPr>
        <xdr:cNvSpPr txBox="1"/>
      </xdr:nvSpPr>
      <xdr:spPr>
        <a:xfrm>
          <a:off x="12763500" y="222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63" name="フローチャート: 判断 462">
          <a:extLst>
            <a:ext uri="{FF2B5EF4-FFF2-40B4-BE49-F238E27FC236}">
              <a16:creationId xmlns:a16="http://schemas.microsoft.com/office/drawing/2014/main" id="{FF8F5816-360F-437C-9356-A8791969A2CC}"/>
            </a:ext>
          </a:extLst>
        </xdr:cNvPr>
        <xdr:cNvSpPr/>
      </xdr:nvSpPr>
      <xdr:spPr>
        <a:xfrm>
          <a:off x="12242800" y="2449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64" name="テキスト ボックス 463">
          <a:extLst>
            <a:ext uri="{FF2B5EF4-FFF2-40B4-BE49-F238E27FC236}">
              <a16:creationId xmlns:a16="http://schemas.microsoft.com/office/drawing/2014/main" id="{0CC52ACA-0800-4008-8F40-284A3DB40DFA}"/>
            </a:ext>
          </a:extLst>
        </xdr:cNvPr>
        <xdr:cNvSpPr txBox="1"/>
      </xdr:nvSpPr>
      <xdr:spPr>
        <a:xfrm>
          <a:off x="11950700" y="22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2F5C330C-3C28-4820-B7E4-9500DAC4AF90}"/>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2B5E7E0F-45A0-4A48-8D4C-AE62E57CD9A5}"/>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E69209F9-EA1D-47BF-BA37-2A78B048DB02}"/>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37ECFA08-BBC7-4290-B84C-60A3DAF8902B}"/>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7DB04C45-0CF0-406D-B564-9B3895DB7186}"/>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53038</xdr:rowOff>
    </xdr:from>
    <xdr:to>
      <xdr:col>81</xdr:col>
      <xdr:colOff>95250</xdr:colOff>
      <xdr:row>18</xdr:row>
      <xdr:rowOff>154638</xdr:rowOff>
    </xdr:to>
    <xdr:sp macro="" textlink="">
      <xdr:nvSpPr>
        <xdr:cNvPr id="470" name="楕円 469">
          <a:extLst>
            <a:ext uri="{FF2B5EF4-FFF2-40B4-BE49-F238E27FC236}">
              <a16:creationId xmlns:a16="http://schemas.microsoft.com/office/drawing/2014/main" id="{AFBEEACC-8404-4789-A653-890C6142ED35}"/>
            </a:ext>
          </a:extLst>
        </xdr:cNvPr>
        <xdr:cNvSpPr/>
      </xdr:nvSpPr>
      <xdr:spPr>
        <a:xfrm>
          <a:off x="15427960" y="307055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25115</xdr:rowOff>
    </xdr:from>
    <xdr:ext cx="762000" cy="259045"/>
    <xdr:sp macro="" textlink="">
      <xdr:nvSpPr>
        <xdr:cNvPr id="471" name="将来負担の状況該当値テキスト">
          <a:extLst>
            <a:ext uri="{FF2B5EF4-FFF2-40B4-BE49-F238E27FC236}">
              <a16:creationId xmlns:a16="http://schemas.microsoft.com/office/drawing/2014/main" id="{0A70B58C-0931-4720-A851-3B1CDC02290F}"/>
            </a:ext>
          </a:extLst>
        </xdr:cNvPr>
        <xdr:cNvSpPr txBox="1"/>
      </xdr:nvSpPr>
      <xdr:spPr>
        <a:xfrm>
          <a:off x="15563850" y="304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140123</xdr:rowOff>
    </xdr:from>
    <xdr:to>
      <xdr:col>77</xdr:col>
      <xdr:colOff>95250</xdr:colOff>
      <xdr:row>20</xdr:row>
      <xdr:rowOff>70273</xdr:rowOff>
    </xdr:to>
    <xdr:sp macro="" textlink="">
      <xdr:nvSpPr>
        <xdr:cNvPr id="472" name="楕円 471">
          <a:extLst>
            <a:ext uri="{FF2B5EF4-FFF2-40B4-BE49-F238E27FC236}">
              <a16:creationId xmlns:a16="http://schemas.microsoft.com/office/drawing/2014/main" id="{C01774B8-2599-4A29-A8BA-598ABF47FC9F}"/>
            </a:ext>
          </a:extLst>
        </xdr:cNvPr>
        <xdr:cNvSpPr/>
      </xdr:nvSpPr>
      <xdr:spPr>
        <a:xfrm>
          <a:off x="14665960" y="332528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55050</xdr:rowOff>
    </xdr:from>
    <xdr:ext cx="736600" cy="259045"/>
    <xdr:sp macro="" textlink="">
      <xdr:nvSpPr>
        <xdr:cNvPr id="473" name="テキスト ボックス 472">
          <a:extLst>
            <a:ext uri="{FF2B5EF4-FFF2-40B4-BE49-F238E27FC236}">
              <a16:creationId xmlns:a16="http://schemas.microsoft.com/office/drawing/2014/main" id="{396E975B-C4C0-4F4F-B183-200FD37EC104}"/>
            </a:ext>
          </a:extLst>
        </xdr:cNvPr>
        <xdr:cNvSpPr txBox="1"/>
      </xdr:nvSpPr>
      <xdr:spPr>
        <a:xfrm>
          <a:off x="14370050" y="3407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93919</xdr:rowOff>
    </xdr:from>
    <xdr:to>
      <xdr:col>73</xdr:col>
      <xdr:colOff>44450</xdr:colOff>
      <xdr:row>21</xdr:row>
      <xdr:rowOff>24069</xdr:rowOff>
    </xdr:to>
    <xdr:sp macro="" textlink="">
      <xdr:nvSpPr>
        <xdr:cNvPr id="474" name="楕円 473">
          <a:extLst>
            <a:ext uri="{FF2B5EF4-FFF2-40B4-BE49-F238E27FC236}">
              <a16:creationId xmlns:a16="http://schemas.microsoft.com/office/drawing/2014/main" id="{D4E032D0-1EF2-4C2F-9130-6DDEE28D44B7}"/>
            </a:ext>
          </a:extLst>
        </xdr:cNvPr>
        <xdr:cNvSpPr/>
      </xdr:nvSpPr>
      <xdr:spPr>
        <a:xfrm>
          <a:off x="13868400" y="344671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8846</xdr:rowOff>
    </xdr:from>
    <xdr:ext cx="762000" cy="259045"/>
    <xdr:sp macro="" textlink="">
      <xdr:nvSpPr>
        <xdr:cNvPr id="475" name="テキスト ボックス 474">
          <a:extLst>
            <a:ext uri="{FF2B5EF4-FFF2-40B4-BE49-F238E27FC236}">
              <a16:creationId xmlns:a16="http://schemas.microsoft.com/office/drawing/2014/main" id="{53C2689A-3E84-4982-9CD9-4615E66779BD}"/>
            </a:ext>
          </a:extLst>
        </xdr:cNvPr>
        <xdr:cNvSpPr txBox="1"/>
      </xdr:nvSpPr>
      <xdr:spPr>
        <a:xfrm>
          <a:off x="13557250" y="3529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43119</xdr:rowOff>
    </xdr:from>
    <xdr:to>
      <xdr:col>68</xdr:col>
      <xdr:colOff>203200</xdr:colOff>
      <xdr:row>21</xdr:row>
      <xdr:rowOff>144719</xdr:rowOff>
    </xdr:to>
    <xdr:sp macro="" textlink="">
      <xdr:nvSpPr>
        <xdr:cNvPr id="476" name="楕円 475">
          <a:extLst>
            <a:ext uri="{FF2B5EF4-FFF2-40B4-BE49-F238E27FC236}">
              <a16:creationId xmlns:a16="http://schemas.microsoft.com/office/drawing/2014/main" id="{9AAFAD86-B78F-4F73-BC06-AD1FC1E00A8D}"/>
            </a:ext>
          </a:extLst>
        </xdr:cNvPr>
        <xdr:cNvSpPr/>
      </xdr:nvSpPr>
      <xdr:spPr>
        <a:xfrm>
          <a:off x="13055600" y="3563559"/>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129496</xdr:rowOff>
    </xdr:from>
    <xdr:ext cx="762000" cy="259045"/>
    <xdr:sp macro="" textlink="">
      <xdr:nvSpPr>
        <xdr:cNvPr id="477" name="テキスト ボックス 476">
          <a:extLst>
            <a:ext uri="{FF2B5EF4-FFF2-40B4-BE49-F238E27FC236}">
              <a16:creationId xmlns:a16="http://schemas.microsoft.com/office/drawing/2014/main" id="{5A28683E-02AA-45CB-9137-4BA24D49119C}"/>
            </a:ext>
          </a:extLst>
        </xdr:cNvPr>
        <xdr:cNvSpPr txBox="1"/>
      </xdr:nvSpPr>
      <xdr:spPr>
        <a:xfrm>
          <a:off x="12763500" y="364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115268</xdr:rowOff>
    </xdr:from>
    <xdr:to>
      <xdr:col>64</xdr:col>
      <xdr:colOff>152400</xdr:colOff>
      <xdr:row>23</xdr:row>
      <xdr:rowOff>45418</xdr:rowOff>
    </xdr:to>
    <xdr:sp macro="" textlink="">
      <xdr:nvSpPr>
        <xdr:cNvPr id="478" name="楕円 477">
          <a:extLst>
            <a:ext uri="{FF2B5EF4-FFF2-40B4-BE49-F238E27FC236}">
              <a16:creationId xmlns:a16="http://schemas.microsoft.com/office/drawing/2014/main" id="{D8A8E92A-CB2E-4E99-A452-242C5C2EEE4D}"/>
            </a:ext>
          </a:extLst>
        </xdr:cNvPr>
        <xdr:cNvSpPr/>
      </xdr:nvSpPr>
      <xdr:spPr>
        <a:xfrm>
          <a:off x="12242800" y="38033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30195</xdr:rowOff>
    </xdr:from>
    <xdr:ext cx="762000" cy="259045"/>
    <xdr:sp macro="" textlink="">
      <xdr:nvSpPr>
        <xdr:cNvPr id="479" name="テキスト ボックス 478">
          <a:extLst>
            <a:ext uri="{FF2B5EF4-FFF2-40B4-BE49-F238E27FC236}">
              <a16:creationId xmlns:a16="http://schemas.microsoft.com/office/drawing/2014/main" id="{AD92607F-3A81-42D5-A36D-214579828982}"/>
            </a:ext>
          </a:extLst>
        </xdr:cNvPr>
        <xdr:cNvSpPr txBox="1"/>
      </xdr:nvSpPr>
      <xdr:spPr>
        <a:xfrm>
          <a:off x="11950700" y="388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129540</xdr:rowOff>
    </xdr:from>
    <xdr:to>
      <xdr:col>63</xdr:col>
      <xdr:colOff>98425</xdr:colOff>
      <xdr:row>3</xdr:row>
      <xdr:rowOff>123825</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9540"/>
          <a:ext cx="12860020" cy="508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19685</xdr:rowOff>
    </xdr:from>
    <xdr:to>
      <xdr:col>115</xdr:col>
      <xdr:colOff>41275</xdr:colOff>
      <xdr:row>4</xdr:row>
      <xdr:rowOff>65405</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354800" y="191135"/>
          <a:ext cx="398145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45720</xdr:rowOff>
    </xdr:from>
    <xdr:to>
      <xdr:col>115</xdr:col>
      <xdr:colOff>22225</xdr:colOff>
      <xdr:row>4</xdr:row>
      <xdr:rowOff>38735</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380200" y="217170"/>
          <a:ext cx="393700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71120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405600" y="242570"/>
          <a:ext cx="387731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京都府京丹波町</a:t>
          </a:r>
        </a:p>
      </xdr:txBody>
    </xdr:sp>
    <xdr:clientData/>
  </xdr:twoCellAnchor>
  <xdr:twoCellAnchor>
    <xdr:from>
      <xdr:col>81</xdr:col>
      <xdr:colOff>117475</xdr:colOff>
      <xdr:row>1</xdr:row>
      <xdr:rowOff>19685</xdr:rowOff>
    </xdr:from>
    <xdr:to>
      <xdr:col>94</xdr:col>
      <xdr:colOff>177800</xdr:colOff>
      <xdr:row>4</xdr:row>
      <xdr:rowOff>65405</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525240" y="191135"/>
          <a:ext cx="269367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45720</xdr:rowOff>
    </xdr:from>
    <xdr:to>
      <xdr:col>94</xdr:col>
      <xdr:colOff>158750</xdr:colOff>
      <xdr:row>4</xdr:row>
      <xdr:rowOff>38735</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550640" y="217170"/>
          <a:ext cx="264922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71120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576040" y="242570"/>
          <a:ext cx="259207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32385</xdr:rowOff>
    </xdr:from>
    <xdr:to>
      <xdr:col>115</xdr:col>
      <xdr:colOff>47625</xdr:colOff>
      <xdr:row>87</xdr:row>
      <xdr:rowOff>149225</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635"/>
          <a:ext cx="23342600" cy="1417574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156210</xdr:rowOff>
    </xdr:from>
    <xdr:to>
      <xdr:col>52</xdr:col>
      <xdr:colOff>12700</xdr:colOff>
      <xdr:row>19</xdr:row>
      <xdr:rowOff>26035</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9620" y="1527810"/>
          <a:ext cx="9776460" cy="17557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99160" y="1555750"/>
          <a:ext cx="14147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50440" y="1555750"/>
          <a:ext cx="12852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13,005
12,787
303.09
11,583,546
11,298,071
232,675
6,841,550
15,227,700</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99180" y="1555750"/>
          <a:ext cx="15443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6985</xdr:rowOff>
    </xdr:from>
    <xdr:to>
      <xdr:col>35</xdr:col>
      <xdr:colOff>111125</xdr:colOff>
      <xdr:row>14</xdr:row>
      <xdr:rowOff>168910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143500" y="1550035"/>
          <a:ext cx="2057400" cy="1019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6985</xdr:rowOff>
    </xdr:from>
    <xdr:to>
      <xdr:col>41</xdr:col>
      <xdr:colOff>180975</xdr:colOff>
      <xdr:row>14</xdr:row>
      <xdr:rowOff>168910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200900" y="1550035"/>
          <a:ext cx="1285240" cy="1019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16.1
76.3</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6985</xdr:rowOff>
    </xdr:from>
    <xdr:to>
      <xdr:col>45</xdr:col>
      <xdr:colOff>79375</xdr:colOff>
      <xdr:row>14</xdr:row>
      <xdr:rowOff>168910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552180" y="1550035"/>
          <a:ext cx="642620" cy="1019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26035</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143500" y="2413000"/>
          <a:ext cx="2057400" cy="6991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26035</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264400" y="2413000"/>
          <a:ext cx="3474720" cy="6991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156210</xdr:rowOff>
    </xdr:from>
    <xdr:to>
      <xdr:col>60</xdr:col>
      <xdr:colOff>0</xdr:colOff>
      <xdr:row>15</xdr:row>
      <xdr:rowOff>97790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698480" y="1527810"/>
          <a:ext cx="1455420" cy="11417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45720</xdr:rowOff>
    </xdr:from>
    <xdr:to>
      <xdr:col>60</xdr:col>
      <xdr:colOff>95250</xdr:colOff>
      <xdr:row>10</xdr:row>
      <xdr:rowOff>129540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963910" y="1588770"/>
          <a:ext cx="128524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143510</xdr:rowOff>
    </xdr:from>
    <xdr:to>
      <xdr:col>60</xdr:col>
      <xdr:colOff>95250</xdr:colOff>
      <xdr:row>12</xdr:row>
      <xdr:rowOff>52070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963910" y="1858010"/>
          <a:ext cx="128524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129540</xdr:rowOff>
    </xdr:from>
    <xdr:to>
      <xdr:col>60</xdr:col>
      <xdr:colOff>95250</xdr:colOff>
      <xdr:row>16</xdr:row>
      <xdr:rowOff>78105</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963910" y="2186940"/>
          <a:ext cx="1285240" cy="634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136525</xdr:rowOff>
    </xdr:from>
    <xdr:to>
      <xdr:col>54</xdr:col>
      <xdr:colOff>38100</xdr:colOff>
      <xdr:row>9</xdr:row>
      <xdr:rowOff>136525</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802620" y="1679575"/>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84455</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837545" y="1627505"/>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6985</xdr:rowOff>
    </xdr:from>
    <xdr:to>
      <xdr:col>54</xdr:col>
      <xdr:colOff>3175</xdr:colOff>
      <xdr:row>11</xdr:row>
      <xdr:rowOff>110490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837545" y="1892935"/>
          <a:ext cx="1041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104140</xdr:rowOff>
    </xdr:from>
    <xdr:to>
      <xdr:col>53</xdr:col>
      <xdr:colOff>146050</xdr:colOff>
      <xdr:row>13</xdr:row>
      <xdr:rowOff>71120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881995" y="2161540"/>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104140</xdr:rowOff>
    </xdr:from>
    <xdr:to>
      <xdr:col>54</xdr:col>
      <xdr:colOff>38100</xdr:colOff>
      <xdr:row>12</xdr:row>
      <xdr:rowOff>104140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802620" y="216154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171450</xdr:rowOff>
    </xdr:from>
    <xdr:to>
      <xdr:col>53</xdr:col>
      <xdr:colOff>146050</xdr:colOff>
      <xdr:row>14</xdr:row>
      <xdr:rowOff>139700</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881995" y="24003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143510</xdr:rowOff>
    </xdr:from>
    <xdr:to>
      <xdr:col>54</xdr:col>
      <xdr:colOff>38100</xdr:colOff>
      <xdr:row>14</xdr:row>
      <xdr:rowOff>143510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802620" y="254381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65405</xdr:rowOff>
    </xdr:from>
    <xdr:ext cx="8892540" cy="26162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706120" y="3494405"/>
          <a:ext cx="889254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149225</xdr:rowOff>
    </xdr:from>
    <xdr:ext cx="6042660" cy="26416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706120" y="3749675"/>
          <a:ext cx="60426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58420</xdr:rowOff>
    </xdr:from>
    <xdr:ext cx="8227695" cy="26479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706120" y="4001770"/>
          <a:ext cx="82276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143510</xdr:rowOff>
    </xdr:from>
    <xdr:ext cx="180975" cy="26289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706120" y="4258310"/>
          <a:ext cx="18097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71120</xdr:rowOff>
    </xdr:from>
    <xdr:to>
      <xdr:col>26</xdr:col>
      <xdr:colOff>184150</xdr:colOff>
      <xdr:row>29</xdr:row>
      <xdr:rowOff>45720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9620" y="4700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136525</xdr:rowOff>
    </xdr:from>
    <xdr:to>
      <xdr:col>34</xdr:col>
      <xdr:colOff>120650</xdr:colOff>
      <xdr:row>29</xdr:row>
      <xdr:rowOff>45720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463540" y="4765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156210</xdr:rowOff>
    </xdr:from>
    <xdr:to>
      <xdr:col>34</xdr:col>
      <xdr:colOff>120650</xdr:colOff>
      <xdr:row>30</xdr:row>
      <xdr:rowOff>65405</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463540" y="4956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136525</xdr:rowOff>
    </xdr:from>
    <xdr:to>
      <xdr:col>42</xdr:col>
      <xdr:colOff>82550</xdr:colOff>
      <xdr:row>29</xdr:row>
      <xdr:rowOff>45720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175500" y="4765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156210</xdr:rowOff>
    </xdr:from>
    <xdr:to>
      <xdr:col>42</xdr:col>
      <xdr:colOff>82550</xdr:colOff>
      <xdr:row>30</xdr:row>
      <xdr:rowOff>65405</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956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136525</xdr:rowOff>
    </xdr:from>
    <xdr:to>
      <xdr:col>51</xdr:col>
      <xdr:colOff>22225</xdr:colOff>
      <xdr:row>29</xdr:row>
      <xdr:rowOff>45720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808720" y="4765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28</xdr:row>
      <xdr:rowOff>156210</xdr:rowOff>
    </xdr:from>
    <xdr:to>
      <xdr:col>51</xdr:col>
      <xdr:colOff>22225</xdr:colOff>
      <xdr:row>30</xdr:row>
      <xdr:rowOff>65405</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808720" y="4956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129540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9620" y="5273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129540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86120" y="5273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129540</xdr:rowOff>
    </xdr:from>
    <xdr:to>
      <xdr:col>47</xdr:col>
      <xdr:colOff>187325</xdr:colOff>
      <xdr:row>32</xdr:row>
      <xdr:rowOff>38735</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849620" y="5273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104140</xdr:rowOff>
    </xdr:from>
    <xdr:to>
      <xdr:col>54</xdr:col>
      <xdr:colOff>95250</xdr:colOff>
      <xdr:row>43</xdr:row>
      <xdr:rowOff>123825</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90260" y="5590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人件費に係るものは、令和4年度において26.5％と類似団体平均と比べて高い水準にある。</a:t>
          </a:r>
        </a:p>
        <a:p>
          <a:r>
            <a:rPr kumimoji="1" lang="ja-JP" altLang="en-US" sz="1100">
              <a:latin typeface="ＭＳ Ｐゴシック"/>
              <a:ea typeface="ＭＳ Ｐゴシック"/>
            </a:rPr>
            <a:t>　</a:t>
          </a:r>
          <a:r>
            <a:rPr lang="ja-JP" altLang="ja-JP" sz="1100" b="0" i="0" baseline="0">
              <a:solidFill>
                <a:schemeClr val="dk1"/>
              </a:solidFill>
              <a:effectLst/>
              <a:latin typeface="ＭＳ ゴシック"/>
              <a:ea typeface="ＭＳ ゴシック"/>
              <a:cs typeface="+mn-cs"/>
            </a:rPr>
            <a:t>本町は面積が303.</a:t>
          </a:r>
          <a:r>
            <a:rPr lang="en-US" altLang="ja-JP" sz="1100" b="0" i="0" baseline="0">
              <a:solidFill>
                <a:schemeClr val="dk1"/>
              </a:solidFill>
              <a:effectLst/>
              <a:latin typeface="ＭＳ ゴシック"/>
              <a:ea typeface="ＭＳ ゴシック"/>
              <a:cs typeface="+mn-cs"/>
            </a:rPr>
            <a:t>09</a:t>
          </a:r>
          <a:r>
            <a:rPr lang="ja-JP" altLang="ja-JP" sz="1100" b="0" i="0" baseline="0">
              <a:solidFill>
                <a:schemeClr val="dk1"/>
              </a:solidFill>
              <a:effectLst/>
              <a:latin typeface="ＭＳ ゴシック"/>
              <a:ea typeface="ＭＳ ゴシック"/>
              <a:cs typeface="+mn-cs"/>
            </a:rPr>
            <a:t>㎢と類似団体と比較して広大であり、合併前の旧町単位で支所や、こども園等を設置しているために、類似団体と比較して職員数が多くならざるを得ない状況にある。</a:t>
          </a:r>
          <a:endParaRPr kumimoji="1" lang="ja-JP" altLang="en-US" sz="1100">
            <a:latin typeface="ＭＳ Ｐゴシック"/>
            <a:ea typeface="ＭＳ Ｐゴシック"/>
          </a:endParaRPr>
        </a:p>
        <a:p>
          <a:r>
            <a:rPr kumimoji="1" lang="ja-JP" altLang="en-US" sz="1100">
              <a:latin typeface="ＭＳ Ｐゴシック"/>
              <a:ea typeface="ＭＳ Ｐゴシック"/>
            </a:rPr>
            <a:t>　</a:t>
          </a:r>
          <a:r>
            <a:rPr lang="ja-JP" altLang="en-US">
              <a:latin typeface="ＭＳ ゴシック"/>
              <a:ea typeface="ＭＳ ゴシック"/>
            </a:rPr>
            <a:t>類似団体と比較し高い指標にあることから、職員の定員管理や業務の効率化等による時間外勤務手当の縮小を図っていく。</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110490</xdr:rowOff>
    </xdr:from>
    <xdr:ext cx="294640" cy="227330"/>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31520" y="5082540"/>
          <a:ext cx="294640"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962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43180</xdr:rowOff>
    </xdr:from>
    <xdr:ext cx="508000" cy="26162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6540" y="7415530"/>
          <a:ext cx="508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149225</xdr:rowOff>
    </xdr:from>
    <xdr:to>
      <xdr:col>26</xdr:col>
      <xdr:colOff>184150</xdr:colOff>
      <xdr:row>41</xdr:row>
      <xdr:rowOff>149225</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9620" y="71786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8000" cy="26543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6540" y="7033260"/>
          <a:ext cx="508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110490</xdr:rowOff>
    </xdr:from>
    <xdr:to>
      <xdr:col>26</xdr:col>
      <xdr:colOff>184150</xdr:colOff>
      <xdr:row>39</xdr:row>
      <xdr:rowOff>110490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9620" y="6797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140335</xdr:rowOff>
    </xdr:from>
    <xdr:ext cx="508000" cy="26479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6540" y="6655435"/>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71120</xdr:rowOff>
    </xdr:from>
    <xdr:to>
      <xdr:col>26</xdr:col>
      <xdr:colOff>184150</xdr:colOff>
      <xdr:row>37</xdr:row>
      <xdr:rowOff>71120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9620" y="6414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101600</xdr:rowOff>
    </xdr:from>
    <xdr:ext cx="508000" cy="26162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6540" y="6273800"/>
          <a:ext cx="508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32385</xdr:rowOff>
    </xdr:from>
    <xdr:to>
      <xdr:col>26</xdr:col>
      <xdr:colOff>184150</xdr:colOff>
      <xdr:row>35</xdr:row>
      <xdr:rowOff>32385</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9620" y="603313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62230</xdr:rowOff>
    </xdr:from>
    <xdr:ext cx="508000" cy="26543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6540" y="5891530"/>
          <a:ext cx="508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168910</xdr:rowOff>
    </xdr:from>
    <xdr:to>
      <xdr:col>26</xdr:col>
      <xdr:colOff>184150</xdr:colOff>
      <xdr:row>32</xdr:row>
      <xdr:rowOff>168910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9620" y="56553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23495</xdr:rowOff>
    </xdr:from>
    <xdr:ext cx="508000" cy="26479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6540" y="5509895"/>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129540</xdr:rowOff>
    </xdr:from>
    <xdr:to>
      <xdr:col>26</xdr:col>
      <xdr:colOff>184150</xdr:colOff>
      <xdr:row>30</xdr:row>
      <xdr:rowOff>129540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9620" y="5273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160020</xdr:rowOff>
    </xdr:from>
    <xdr:ext cx="508000" cy="26479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6540" y="513207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129540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9620" y="5273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64135</xdr:rowOff>
    </xdr:from>
    <xdr:to>
      <xdr:col>24</xdr:col>
      <xdr:colOff>25400</xdr:colOff>
      <xdr:row>40</xdr:row>
      <xdr:rowOff>99060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86960" y="5721985"/>
          <a:ext cx="0" cy="1235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69850</xdr:rowOff>
    </xdr:from>
    <xdr:ext cx="758190" cy="26416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75860" y="6927850"/>
          <a:ext cx="7581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32.1</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99060</xdr:rowOff>
    </xdr:from>
    <xdr:to>
      <xdr:col>24</xdr:col>
      <xdr:colOff>114300</xdr:colOff>
      <xdr:row>40</xdr:row>
      <xdr:rowOff>99060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95520" y="695706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151765</xdr:rowOff>
    </xdr:from>
    <xdr:ext cx="758190" cy="26416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75860" y="5466715"/>
          <a:ext cx="7581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15.9</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64135</xdr:rowOff>
    </xdr:from>
    <xdr:to>
      <xdr:col>24</xdr:col>
      <xdr:colOff>114300</xdr:colOff>
      <xdr:row>33</xdr:row>
      <xdr:rowOff>64135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95520" y="572198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55880</xdr:rowOff>
    </xdr:from>
    <xdr:to>
      <xdr:col>24</xdr:col>
      <xdr:colOff>25400</xdr:colOff>
      <xdr:row>38</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036060" y="6399530"/>
          <a:ext cx="8509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86995</xdr:rowOff>
    </xdr:from>
    <xdr:ext cx="758190" cy="26225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75860" y="6087745"/>
          <a:ext cx="758190"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69850</xdr:rowOff>
    </xdr:from>
    <xdr:to>
      <xdr:col>24</xdr:col>
      <xdr:colOff>76200</xdr:colOff>
      <xdr:row>36</xdr:row>
      <xdr:rowOff>171450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833620" y="624205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55880</xdr:rowOff>
    </xdr:from>
    <xdr:to>
      <xdr:col>19</xdr:col>
      <xdr:colOff>187325</xdr:colOff>
      <xdr:row>37</xdr:row>
      <xdr:rowOff>102870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136900" y="6399530"/>
          <a:ext cx="89916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38735</xdr:rowOff>
    </xdr:from>
    <xdr:to>
      <xdr:col>20</xdr:col>
      <xdr:colOff>38100</xdr:colOff>
      <xdr:row>36</xdr:row>
      <xdr:rowOff>143510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85260" y="6210935"/>
          <a:ext cx="10414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153035</xdr:rowOff>
    </xdr:from>
    <xdr:ext cx="732790" cy="26543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52520" y="5982335"/>
          <a:ext cx="7327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36195</xdr:rowOff>
    </xdr:from>
    <xdr:to>
      <xdr:col>15</xdr:col>
      <xdr:colOff>98425</xdr:colOff>
      <xdr:row>37</xdr:row>
      <xdr:rowOff>102870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37740" y="6208395"/>
          <a:ext cx="899160" cy="238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132715</xdr:rowOff>
    </xdr:from>
    <xdr:to>
      <xdr:col>15</xdr:col>
      <xdr:colOff>149225</xdr:colOff>
      <xdr:row>37</xdr:row>
      <xdr:rowOff>60960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86100" y="63049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71120</xdr:rowOff>
    </xdr:from>
    <xdr:ext cx="758190" cy="26416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50820" y="6071870"/>
          <a:ext cx="7581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36195</xdr:rowOff>
    </xdr:from>
    <xdr:to>
      <xdr:col>11</xdr:col>
      <xdr:colOff>9525</xdr:colOff>
      <xdr:row>37</xdr:row>
      <xdr:rowOff>9525</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36040" y="6208395"/>
          <a:ext cx="9017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167640</xdr:rowOff>
    </xdr:from>
    <xdr:to>
      <xdr:col>11</xdr:col>
      <xdr:colOff>60325</xdr:colOff>
      <xdr:row>36</xdr:row>
      <xdr:rowOff>95885</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84400" y="6168390"/>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80645</xdr:rowOff>
    </xdr:from>
    <xdr:ext cx="758190" cy="26479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51660" y="625284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23495</xdr:rowOff>
    </xdr:from>
    <xdr:to>
      <xdr:col>6</xdr:col>
      <xdr:colOff>171450</xdr:colOff>
      <xdr:row>36</xdr:row>
      <xdr:rowOff>127000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85240" y="619569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137795</xdr:rowOff>
    </xdr:from>
    <xdr:ext cx="762000" cy="26479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49960" y="596709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58190" cy="26162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68520" y="7553960"/>
          <a:ext cx="758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6162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817620" y="75539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2000" cy="26162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918460" y="75539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58190" cy="26162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016760" y="7553960"/>
          <a:ext cx="758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58190" cy="26162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17600" y="7553960"/>
          <a:ext cx="758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136525</xdr:rowOff>
    </xdr:from>
    <xdr:to>
      <xdr:col>24</xdr:col>
      <xdr:colOff>76200</xdr:colOff>
      <xdr:row>38</xdr:row>
      <xdr:rowOff>65405</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833620" y="6480175"/>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107315</xdr:rowOff>
    </xdr:from>
    <xdr:ext cx="758190" cy="26479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75860" y="645096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3810</xdr:rowOff>
    </xdr:from>
    <xdr:to>
      <xdr:col>20</xdr:col>
      <xdr:colOff>38100</xdr:colOff>
      <xdr:row>37</xdr:row>
      <xdr:rowOff>107315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85260" y="6347460"/>
          <a:ext cx="1041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92075</xdr:rowOff>
    </xdr:from>
    <xdr:ext cx="732790" cy="26416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52520" y="6435725"/>
          <a:ext cx="7327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50165</xdr:rowOff>
    </xdr:from>
    <xdr:to>
      <xdr:col>15</xdr:col>
      <xdr:colOff>149225</xdr:colOff>
      <xdr:row>37</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86100" y="639381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139065</xdr:rowOff>
    </xdr:from>
    <xdr:ext cx="758190" cy="26479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50820" y="648271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160020</xdr:rowOff>
    </xdr:from>
    <xdr:to>
      <xdr:col>11</xdr:col>
      <xdr:colOff>60325</xdr:colOff>
      <xdr:row>36</xdr:row>
      <xdr:rowOff>88265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84400" y="6160770"/>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99060</xdr:rowOff>
    </xdr:from>
    <xdr:ext cx="758190" cy="26162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51660" y="5928360"/>
          <a:ext cx="758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132715</xdr:rowOff>
    </xdr:from>
    <xdr:to>
      <xdr:col>6</xdr:col>
      <xdr:colOff>171450</xdr:colOff>
      <xdr:row>37</xdr:row>
      <xdr:rowOff>60960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85240" y="63049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45720</xdr:rowOff>
    </xdr:from>
    <xdr:ext cx="762000" cy="26479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49960" y="638937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71120</xdr:rowOff>
    </xdr:from>
    <xdr:to>
      <xdr:col>85</xdr:col>
      <xdr:colOff>66675</xdr:colOff>
      <xdr:row>9</xdr:row>
      <xdr:rowOff>45720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603480" y="1271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136525</xdr:rowOff>
    </xdr:from>
    <xdr:to>
      <xdr:col>93</xdr:col>
      <xdr:colOff>3175</xdr:colOff>
      <xdr:row>9</xdr:row>
      <xdr:rowOff>45720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297400" y="1336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156210</xdr:rowOff>
    </xdr:from>
    <xdr:to>
      <xdr:col>93</xdr:col>
      <xdr:colOff>3175</xdr:colOff>
      <xdr:row>10</xdr:row>
      <xdr:rowOff>65405</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297400" y="1527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136525</xdr:rowOff>
    </xdr:from>
    <xdr:to>
      <xdr:col>100</xdr:col>
      <xdr:colOff>165100</xdr:colOff>
      <xdr:row>9</xdr:row>
      <xdr:rowOff>45720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9006820" y="1336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156210</xdr:rowOff>
    </xdr:from>
    <xdr:to>
      <xdr:col>100</xdr:col>
      <xdr:colOff>165100</xdr:colOff>
      <xdr:row>10</xdr:row>
      <xdr:rowOff>65405</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9006820" y="1527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136525</xdr:rowOff>
    </xdr:from>
    <xdr:to>
      <xdr:col>109</xdr:col>
      <xdr:colOff>104775</xdr:colOff>
      <xdr:row>9</xdr:row>
      <xdr:rowOff>45720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640040" y="1336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8</xdr:row>
      <xdr:rowOff>156210</xdr:rowOff>
    </xdr:from>
    <xdr:to>
      <xdr:col>109</xdr:col>
      <xdr:colOff>104775</xdr:colOff>
      <xdr:row>10</xdr:row>
      <xdr:rowOff>65405</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640040" y="1527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129540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603480" y="1844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129540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617440" y="1844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129540</xdr:rowOff>
    </xdr:from>
    <xdr:to>
      <xdr:col>106</xdr:col>
      <xdr:colOff>69850</xdr:colOff>
      <xdr:row>12</xdr:row>
      <xdr:rowOff>38735</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683480" y="1844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104140</xdr:rowOff>
    </xdr:from>
    <xdr:to>
      <xdr:col>112</xdr:col>
      <xdr:colOff>177800</xdr:colOff>
      <xdr:row>23</xdr:row>
      <xdr:rowOff>123825</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721580" y="2161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a:latin typeface="ＭＳ ゴシック"/>
              <a:ea typeface="ＭＳ ゴシック"/>
            </a:rPr>
            <a:t>本指標は、良好な水準にあり、今後も大きな増加要因はないと考える。施設の統廃合等による更なる維持管理の削減に努める。</a:t>
          </a:r>
          <a:endParaRPr kumimoji="1" lang="ja-JP" altLang="en-US" sz="1300">
            <a:latin typeface="ＭＳ Ｐゴシック"/>
            <a:ea typeface="ＭＳ Ｐゴシック"/>
          </a:endParaRPr>
        </a:p>
      </xdr:txBody>
    </xdr:sp>
    <xdr:clientData/>
  </xdr:twoCellAnchor>
  <xdr:oneCellAnchor>
    <xdr:from>
      <xdr:col>62</xdr:col>
      <xdr:colOff>6350</xdr:colOff>
      <xdr:row>9</xdr:row>
      <xdr:rowOff>110490</xdr:rowOff>
    </xdr:from>
    <xdr:ext cx="294640" cy="227330"/>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565380" y="1653540"/>
          <a:ext cx="294640"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603480" y="4127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43180</xdr:rowOff>
    </xdr:from>
    <xdr:ext cx="504190" cy="26162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087860" y="3986530"/>
          <a:ext cx="504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129540</xdr:rowOff>
    </xdr:from>
    <xdr:to>
      <xdr:col>85</xdr:col>
      <xdr:colOff>66675</xdr:colOff>
      <xdr:row>20</xdr:row>
      <xdr:rowOff>129540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603480" y="35585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160020</xdr:rowOff>
    </xdr:from>
    <xdr:ext cx="504190" cy="26479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087860" y="3417570"/>
          <a:ext cx="504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71120</xdr:rowOff>
    </xdr:from>
    <xdr:to>
      <xdr:col>85</xdr:col>
      <xdr:colOff>66675</xdr:colOff>
      <xdr:row>17</xdr:row>
      <xdr:rowOff>71120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603480" y="2985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101600</xdr:rowOff>
    </xdr:from>
    <xdr:ext cx="504190" cy="26162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2087860" y="2844800"/>
          <a:ext cx="504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603480" y="2413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43180</xdr:rowOff>
    </xdr:from>
    <xdr:ext cx="504190" cy="26162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2087860" y="2272030"/>
          <a:ext cx="504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129540</xdr:rowOff>
    </xdr:from>
    <xdr:to>
      <xdr:col>85</xdr:col>
      <xdr:colOff>66675</xdr:colOff>
      <xdr:row>10</xdr:row>
      <xdr:rowOff>129540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603480" y="1844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160020</xdr:rowOff>
    </xdr:from>
    <xdr:ext cx="504190" cy="26479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2087860" y="1703070"/>
          <a:ext cx="504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129540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603480" y="1844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66040</xdr:rowOff>
    </xdr:from>
    <xdr:to>
      <xdr:col>82</xdr:col>
      <xdr:colOff>107950</xdr:colOff>
      <xdr:row>20</xdr:row>
      <xdr:rowOff>53975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718280" y="2294890"/>
          <a:ext cx="0" cy="1188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25400</xdr:rowOff>
    </xdr:from>
    <xdr:ext cx="758190" cy="26479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807180" y="3454400"/>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28.7</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53975</xdr:rowOff>
    </xdr:from>
    <xdr:to>
      <xdr:col>82</xdr:col>
      <xdr:colOff>196850</xdr:colOff>
      <xdr:row>20</xdr:row>
      <xdr:rowOff>53975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629380" y="3482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153670</xdr:rowOff>
    </xdr:from>
    <xdr:ext cx="758190" cy="265430"/>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807180" y="2039620"/>
          <a:ext cx="7581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66040</xdr:rowOff>
    </xdr:from>
    <xdr:to>
      <xdr:col>82</xdr:col>
      <xdr:colOff>196850</xdr:colOff>
      <xdr:row>13</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629380" y="2294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30480</xdr:rowOff>
    </xdr:from>
    <xdr:to>
      <xdr:col>82</xdr:col>
      <xdr:colOff>107950</xdr:colOff>
      <xdr:row>13</xdr:row>
      <xdr:rowOff>123825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869920" y="2259330"/>
          <a:ext cx="84836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160655</xdr:rowOff>
    </xdr:from>
    <xdr:ext cx="758190" cy="26479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807180" y="2560955"/>
          <a:ext cx="75819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15</xdr:row>
      <xdr:rowOff>13335</xdr:rowOff>
    </xdr:from>
    <xdr:to>
      <xdr:col>82</xdr:col>
      <xdr:colOff>158750</xdr:colOff>
      <xdr:row>15</xdr:row>
      <xdr:rowOff>117475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667480" y="258508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30480</xdr:rowOff>
    </xdr:from>
    <xdr:to>
      <xdr:col>78</xdr:col>
      <xdr:colOff>69850</xdr:colOff>
      <xdr:row>13</xdr:row>
      <xdr:rowOff>59690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968220" y="2259330"/>
          <a:ext cx="9017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124460</xdr:rowOff>
    </xdr:from>
    <xdr:to>
      <xdr:col>78</xdr:col>
      <xdr:colOff>120650</xdr:colOff>
      <xdr:row>15</xdr:row>
      <xdr:rowOff>53340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819120" y="25247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37465</xdr:rowOff>
    </xdr:from>
    <xdr:ext cx="736600" cy="264160"/>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483840" y="2609215"/>
          <a:ext cx="7366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13</xdr:row>
      <xdr:rowOff>59690</xdr:rowOff>
    </xdr:from>
    <xdr:to>
      <xdr:col>73</xdr:col>
      <xdr:colOff>180975</xdr:colOff>
      <xdr:row>14</xdr:row>
      <xdr:rowOff>1270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069060" y="2288540"/>
          <a:ext cx="89916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147955</xdr:rowOff>
    </xdr:from>
    <xdr:to>
      <xdr:col>74</xdr:col>
      <xdr:colOff>31750</xdr:colOff>
      <xdr:row>15</xdr:row>
      <xdr:rowOff>76835</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917420" y="2548255"/>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60960</xdr:rowOff>
    </xdr:from>
    <xdr:ext cx="762000" cy="265430"/>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584680" y="263271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14</xdr:row>
      <xdr:rowOff>1270</xdr:rowOff>
    </xdr:from>
    <xdr:to>
      <xdr:col>69</xdr:col>
      <xdr:colOff>92075</xdr:colOff>
      <xdr:row>14</xdr:row>
      <xdr:rowOff>24765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169900" y="2401570"/>
          <a:ext cx="89916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118745</xdr:rowOff>
    </xdr:from>
    <xdr:to>
      <xdr:col>69</xdr:col>
      <xdr:colOff>142875</xdr:colOff>
      <xdr:row>16</xdr:row>
      <xdr:rowOff>47625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018260" y="26904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31750</xdr:rowOff>
    </xdr:from>
    <xdr:ext cx="758190" cy="26098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682980" y="2774950"/>
          <a:ext cx="7581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66675</xdr:rowOff>
    </xdr:from>
    <xdr:to>
      <xdr:col>65</xdr:col>
      <xdr:colOff>53975</xdr:colOff>
      <xdr:row>15</xdr:row>
      <xdr:rowOff>170180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116560" y="2638425"/>
          <a:ext cx="1041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154940</xdr:rowOff>
    </xdr:from>
    <xdr:ext cx="758190" cy="262890"/>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783820" y="2726690"/>
          <a:ext cx="7581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6162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499840" y="41249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2000" cy="26162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651480" y="41249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2000" cy="26162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749780" y="41249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6162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850620" y="41249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8190" cy="26162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948920" y="4124960"/>
          <a:ext cx="758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13</xdr:row>
      <xdr:rowOff>71755</xdr:rowOff>
    </xdr:from>
    <xdr:to>
      <xdr:col>82</xdr:col>
      <xdr:colOff>158750</xdr:colOff>
      <xdr:row>14</xdr:row>
      <xdr:rowOff>635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667480" y="23006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153670</xdr:rowOff>
    </xdr:from>
    <xdr:ext cx="758190" cy="265430"/>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807180" y="2211070"/>
          <a:ext cx="7581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12</xdr:row>
      <xdr:rowOff>153670</xdr:rowOff>
    </xdr:from>
    <xdr:to>
      <xdr:col>78</xdr:col>
      <xdr:colOff>120650</xdr:colOff>
      <xdr:row>13</xdr:row>
      <xdr:rowOff>82550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819120" y="22110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92710</xdr:rowOff>
    </xdr:from>
    <xdr:ext cx="736600" cy="26416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483840" y="1978660"/>
          <a:ext cx="7366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13</xdr:row>
      <xdr:rowOff>8255</xdr:rowOff>
    </xdr:from>
    <xdr:to>
      <xdr:col>74</xdr:col>
      <xdr:colOff>31750</xdr:colOff>
      <xdr:row>13</xdr:row>
      <xdr:rowOff>111760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917420" y="2237105"/>
          <a:ext cx="1041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122555</xdr:rowOff>
    </xdr:from>
    <xdr:ext cx="762000" cy="26162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84680" y="2008505"/>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13</xdr:row>
      <xdr:rowOff>124460</xdr:rowOff>
    </xdr:from>
    <xdr:to>
      <xdr:col>69</xdr:col>
      <xdr:colOff>142875</xdr:colOff>
      <xdr:row>14</xdr:row>
      <xdr:rowOff>53340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018260" y="23533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64135</xdr:rowOff>
    </xdr:from>
    <xdr:ext cx="758190" cy="26225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682980" y="2121535"/>
          <a:ext cx="7581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13</xdr:row>
      <xdr:rowOff>147955</xdr:rowOff>
    </xdr:from>
    <xdr:to>
      <xdr:col>65</xdr:col>
      <xdr:colOff>53975</xdr:colOff>
      <xdr:row>14</xdr:row>
      <xdr:rowOff>76835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116560" y="2376805"/>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86995</xdr:rowOff>
    </xdr:from>
    <xdr:ext cx="758190" cy="26225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783820" y="2144395"/>
          <a:ext cx="7581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71120</xdr:rowOff>
    </xdr:from>
    <xdr:to>
      <xdr:col>26</xdr:col>
      <xdr:colOff>184150</xdr:colOff>
      <xdr:row>49</xdr:row>
      <xdr:rowOff>45720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9620" y="8129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136525</xdr:rowOff>
    </xdr:from>
    <xdr:to>
      <xdr:col>34</xdr:col>
      <xdr:colOff>120650</xdr:colOff>
      <xdr:row>49</xdr:row>
      <xdr:rowOff>45720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463540" y="8194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156210</xdr:rowOff>
    </xdr:from>
    <xdr:to>
      <xdr:col>34</xdr:col>
      <xdr:colOff>120650</xdr:colOff>
      <xdr:row>50</xdr:row>
      <xdr:rowOff>65405</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463540" y="8385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136525</xdr:rowOff>
    </xdr:from>
    <xdr:to>
      <xdr:col>42</xdr:col>
      <xdr:colOff>82550</xdr:colOff>
      <xdr:row>49</xdr:row>
      <xdr:rowOff>45720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194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156210</xdr:rowOff>
    </xdr:from>
    <xdr:to>
      <xdr:col>42</xdr:col>
      <xdr:colOff>82550</xdr:colOff>
      <xdr:row>50</xdr:row>
      <xdr:rowOff>65405</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385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136525</xdr:rowOff>
    </xdr:from>
    <xdr:to>
      <xdr:col>51</xdr:col>
      <xdr:colOff>22225</xdr:colOff>
      <xdr:row>49</xdr:row>
      <xdr:rowOff>45720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808720" y="8194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48</xdr:row>
      <xdr:rowOff>156210</xdr:rowOff>
    </xdr:from>
    <xdr:to>
      <xdr:col>51</xdr:col>
      <xdr:colOff>22225</xdr:colOff>
      <xdr:row>50</xdr:row>
      <xdr:rowOff>65405</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808720" y="8385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129540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9620" y="8702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129540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86120" y="8702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129540</xdr:rowOff>
    </xdr:from>
    <xdr:to>
      <xdr:col>47</xdr:col>
      <xdr:colOff>187325</xdr:colOff>
      <xdr:row>52</xdr:row>
      <xdr:rowOff>38735</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849620" y="8702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104140</xdr:rowOff>
    </xdr:from>
    <xdr:to>
      <xdr:col>54</xdr:col>
      <xdr:colOff>95250</xdr:colOff>
      <xdr:row>63</xdr:row>
      <xdr:rowOff>123825</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90260" y="9019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本町は、18歳までの医療費助成や高齢者支援等手厚い福祉施策を実施しているが、人口減少による影響等により、結果として類似団体内では良好な部類となっている。</a:t>
          </a:r>
        </a:p>
        <a:p>
          <a:r>
            <a:rPr lang="ja-JP" altLang="en-US">
              <a:latin typeface="ＭＳ ゴシック"/>
              <a:ea typeface="ＭＳ ゴシック"/>
            </a:rPr>
            <a:t>　引き続き、財政状況を勘案しながら、現状の福祉施策を実施していく。</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110490</xdr:rowOff>
    </xdr:from>
    <xdr:ext cx="294640" cy="227330"/>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31520" y="8511540"/>
          <a:ext cx="294640"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962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43180</xdr:rowOff>
    </xdr:from>
    <xdr:ext cx="508000" cy="261620"/>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6540" y="10844530"/>
          <a:ext cx="508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149225</xdr:rowOff>
    </xdr:from>
    <xdr:to>
      <xdr:col>26</xdr:col>
      <xdr:colOff>184150</xdr:colOff>
      <xdr:row>61</xdr:row>
      <xdr:rowOff>149225</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9620" y="106076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8000" cy="265430"/>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6540" y="10462260"/>
          <a:ext cx="508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110490</xdr:rowOff>
    </xdr:from>
    <xdr:to>
      <xdr:col>26</xdr:col>
      <xdr:colOff>184150</xdr:colOff>
      <xdr:row>59</xdr:row>
      <xdr:rowOff>110490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9620" y="10226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140335</xdr:rowOff>
    </xdr:from>
    <xdr:ext cx="508000" cy="26479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6540" y="10084435"/>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71120</xdr:rowOff>
    </xdr:from>
    <xdr:to>
      <xdr:col>26</xdr:col>
      <xdr:colOff>184150</xdr:colOff>
      <xdr:row>57</xdr:row>
      <xdr:rowOff>71120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9620" y="9843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101600</xdr:rowOff>
    </xdr:from>
    <xdr:ext cx="508000" cy="26162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6540" y="9702800"/>
          <a:ext cx="508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32385</xdr:rowOff>
    </xdr:from>
    <xdr:to>
      <xdr:col>26</xdr:col>
      <xdr:colOff>184150</xdr:colOff>
      <xdr:row>55</xdr:row>
      <xdr:rowOff>32385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9620" y="946213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62230</xdr:rowOff>
    </xdr:from>
    <xdr:ext cx="508000" cy="26543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6540" y="9320530"/>
          <a:ext cx="508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168910</xdr:rowOff>
    </xdr:from>
    <xdr:to>
      <xdr:col>26</xdr:col>
      <xdr:colOff>184150</xdr:colOff>
      <xdr:row>52</xdr:row>
      <xdr:rowOff>168910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9620" y="90843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23495</xdr:rowOff>
    </xdr:from>
    <xdr:ext cx="508000" cy="26479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6540" y="8938895"/>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129540</xdr:rowOff>
    </xdr:from>
    <xdr:to>
      <xdr:col>26</xdr:col>
      <xdr:colOff>184150</xdr:colOff>
      <xdr:row>50</xdr:row>
      <xdr:rowOff>129540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9620" y="8702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160020</xdr:rowOff>
    </xdr:from>
    <xdr:ext cx="508000" cy="26479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6540" y="856107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129540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9620" y="8702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168910</xdr:rowOff>
    </xdr:from>
    <xdr:to>
      <xdr:col>24</xdr:col>
      <xdr:colOff>25400</xdr:colOff>
      <xdr:row>61</xdr:row>
      <xdr:rowOff>129540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86960" y="9084310"/>
          <a:ext cx="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101600</xdr:rowOff>
    </xdr:from>
    <xdr:ext cx="758190" cy="261620"/>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75860" y="10560050"/>
          <a:ext cx="758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129540</xdr:rowOff>
    </xdr:from>
    <xdr:to>
      <xdr:col>24</xdr:col>
      <xdr:colOff>114300</xdr:colOff>
      <xdr:row>61</xdr:row>
      <xdr:rowOff>129540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95520" y="1058799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81915</xdr:rowOff>
    </xdr:from>
    <xdr:ext cx="758190" cy="26479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75860" y="882586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168910</xdr:rowOff>
    </xdr:from>
    <xdr:to>
      <xdr:col>24</xdr:col>
      <xdr:colOff>114300</xdr:colOff>
      <xdr:row>52</xdr:row>
      <xdr:rowOff>168910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95520" y="908431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149225</xdr:rowOff>
    </xdr:from>
    <xdr:to>
      <xdr:col>24</xdr:col>
      <xdr:colOff>25400</xdr:colOff>
      <xdr:row>54</xdr:row>
      <xdr:rowOff>168910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4036060" y="9407525"/>
          <a:ext cx="8509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127000</xdr:rowOff>
    </xdr:from>
    <xdr:ext cx="758190" cy="264160"/>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75860" y="9556750"/>
          <a:ext cx="75819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156210</xdr:rowOff>
    </xdr:from>
    <xdr:to>
      <xdr:col>24</xdr:col>
      <xdr:colOff>76200</xdr:colOff>
      <xdr:row>56</xdr:row>
      <xdr:rowOff>84455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833620" y="9585960"/>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168910</xdr:rowOff>
    </xdr:from>
    <xdr:to>
      <xdr:col>19</xdr:col>
      <xdr:colOff>187325</xdr:colOff>
      <xdr:row>55</xdr:row>
      <xdr:rowOff>32385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136900" y="9427210"/>
          <a:ext cx="89916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156210</xdr:rowOff>
    </xdr:from>
    <xdr:to>
      <xdr:col>20</xdr:col>
      <xdr:colOff>38100</xdr:colOff>
      <xdr:row>56</xdr:row>
      <xdr:rowOff>84455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85260" y="9585960"/>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68580</xdr:rowOff>
    </xdr:from>
    <xdr:ext cx="732790" cy="26479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52520" y="9669780"/>
          <a:ext cx="7327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32385</xdr:rowOff>
    </xdr:from>
    <xdr:to>
      <xdr:col>15</xdr:col>
      <xdr:colOff>98425</xdr:colOff>
      <xdr:row>56</xdr:row>
      <xdr:rowOff>32385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37740" y="9462135"/>
          <a:ext cx="89916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58420</xdr:rowOff>
    </xdr:from>
    <xdr:to>
      <xdr:col>15</xdr:col>
      <xdr:colOff>149225</xdr:colOff>
      <xdr:row>56</xdr:row>
      <xdr:rowOff>161925</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86100" y="965962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146685</xdr:rowOff>
    </xdr:from>
    <xdr:ext cx="758190" cy="26098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50820" y="9747885"/>
          <a:ext cx="7581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149225</xdr:rowOff>
    </xdr:from>
    <xdr:to>
      <xdr:col>11</xdr:col>
      <xdr:colOff>9525</xdr:colOff>
      <xdr:row>56</xdr:row>
      <xdr:rowOff>32385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36040" y="9578975"/>
          <a:ext cx="9017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116840</xdr:rowOff>
    </xdr:from>
    <xdr:to>
      <xdr:col>11</xdr:col>
      <xdr:colOff>60325</xdr:colOff>
      <xdr:row>57</xdr:row>
      <xdr:rowOff>45720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84400" y="9718040"/>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29845</xdr:rowOff>
    </xdr:from>
    <xdr:ext cx="758190" cy="26225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51660" y="9802495"/>
          <a:ext cx="7581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136525</xdr:rowOff>
    </xdr:from>
    <xdr:to>
      <xdr:col>6</xdr:col>
      <xdr:colOff>171450</xdr:colOff>
      <xdr:row>57</xdr:row>
      <xdr:rowOff>65405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85240" y="97377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48895</xdr:rowOff>
    </xdr:from>
    <xdr:ext cx="762000" cy="26479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49960" y="98215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58190" cy="26162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68520" y="10982960"/>
          <a:ext cx="758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6162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817620" y="109829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2000" cy="26162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918460" y="109829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58190" cy="26162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016760" y="10982960"/>
          <a:ext cx="758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58190" cy="26162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17600" y="10982960"/>
          <a:ext cx="758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54</xdr:row>
      <xdr:rowOff>97790</xdr:rowOff>
    </xdr:from>
    <xdr:to>
      <xdr:col>24</xdr:col>
      <xdr:colOff>76200</xdr:colOff>
      <xdr:row>55</xdr:row>
      <xdr:rowOff>26035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833620" y="9356090"/>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114300</xdr:rowOff>
    </xdr:from>
    <xdr:ext cx="758190" cy="26479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75860" y="9201150"/>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54</xdr:row>
      <xdr:rowOff>116840</xdr:rowOff>
    </xdr:from>
    <xdr:to>
      <xdr:col>20</xdr:col>
      <xdr:colOff>38100</xdr:colOff>
      <xdr:row>55</xdr:row>
      <xdr:rowOff>45720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85260" y="9375140"/>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55880</xdr:rowOff>
    </xdr:from>
    <xdr:ext cx="732790" cy="26098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52520" y="9142730"/>
          <a:ext cx="7327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54</xdr:row>
      <xdr:rowOff>156210</xdr:rowOff>
    </xdr:from>
    <xdr:to>
      <xdr:col>15</xdr:col>
      <xdr:colOff>149225</xdr:colOff>
      <xdr:row>55</xdr:row>
      <xdr:rowOff>84455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86100" y="94145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94615</xdr:rowOff>
    </xdr:from>
    <xdr:ext cx="758190" cy="26416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50820" y="9181465"/>
          <a:ext cx="7581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156210</xdr:rowOff>
    </xdr:from>
    <xdr:to>
      <xdr:col>11</xdr:col>
      <xdr:colOff>60325</xdr:colOff>
      <xdr:row>56</xdr:row>
      <xdr:rowOff>84455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84400" y="9585960"/>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94615</xdr:rowOff>
    </xdr:from>
    <xdr:ext cx="758190" cy="26416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51660" y="9352915"/>
          <a:ext cx="7581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97790</xdr:rowOff>
    </xdr:from>
    <xdr:to>
      <xdr:col>6</xdr:col>
      <xdr:colOff>171450</xdr:colOff>
      <xdr:row>56</xdr:row>
      <xdr:rowOff>26035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85240" y="95275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36195</xdr:rowOff>
    </xdr:from>
    <xdr:ext cx="762000" cy="26416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49960" y="929449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71120</xdr:rowOff>
    </xdr:from>
    <xdr:to>
      <xdr:col>85</xdr:col>
      <xdr:colOff>66675</xdr:colOff>
      <xdr:row>49</xdr:row>
      <xdr:rowOff>45720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603480" y="8129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136525</xdr:rowOff>
    </xdr:from>
    <xdr:to>
      <xdr:col>93</xdr:col>
      <xdr:colOff>3175</xdr:colOff>
      <xdr:row>49</xdr:row>
      <xdr:rowOff>45720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297400" y="8194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156210</xdr:rowOff>
    </xdr:from>
    <xdr:to>
      <xdr:col>93</xdr:col>
      <xdr:colOff>3175</xdr:colOff>
      <xdr:row>50</xdr:row>
      <xdr:rowOff>65405</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297400" y="8385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136525</xdr:rowOff>
    </xdr:from>
    <xdr:to>
      <xdr:col>100</xdr:col>
      <xdr:colOff>165100</xdr:colOff>
      <xdr:row>49</xdr:row>
      <xdr:rowOff>45720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9006820" y="8194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156210</xdr:rowOff>
    </xdr:from>
    <xdr:to>
      <xdr:col>100</xdr:col>
      <xdr:colOff>165100</xdr:colOff>
      <xdr:row>50</xdr:row>
      <xdr:rowOff>65405</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9006820" y="8385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136525</xdr:rowOff>
    </xdr:from>
    <xdr:to>
      <xdr:col>109</xdr:col>
      <xdr:colOff>104775</xdr:colOff>
      <xdr:row>49</xdr:row>
      <xdr:rowOff>45720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640040" y="8194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48</xdr:row>
      <xdr:rowOff>156210</xdr:rowOff>
    </xdr:from>
    <xdr:to>
      <xdr:col>109</xdr:col>
      <xdr:colOff>104775</xdr:colOff>
      <xdr:row>50</xdr:row>
      <xdr:rowOff>65405</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640040" y="8385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129540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603480" y="8702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129540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617440" y="8702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129540</xdr:rowOff>
    </xdr:from>
    <xdr:to>
      <xdr:col>106</xdr:col>
      <xdr:colOff>69850</xdr:colOff>
      <xdr:row>52</xdr:row>
      <xdr:rowOff>38735</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683480" y="8702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104140</xdr:rowOff>
    </xdr:from>
    <xdr:to>
      <xdr:col>112</xdr:col>
      <xdr:colOff>177800</xdr:colOff>
      <xdr:row>63</xdr:row>
      <xdr:rowOff>123825</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721580" y="9019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ゴシック"/>
              <a:ea typeface="ＭＳ ゴシック"/>
            </a:rPr>
            <a:t>　その他に係る経常収支比率が類似団体平均を上回っているのは、繰出金が主な要因である。</a:t>
          </a:r>
        </a:p>
        <a:p>
          <a:r>
            <a:rPr lang="ja-JP" altLang="en-US">
              <a:latin typeface="ＭＳ ゴシック"/>
              <a:ea typeface="ＭＳ ゴシック"/>
            </a:rPr>
            <a:t>　</a:t>
          </a:r>
          <a:r>
            <a:rPr lang="ja-JP" altLang="en-US" sz="1100" b="0" i="0" baseline="0">
              <a:solidFill>
                <a:schemeClr val="dk1"/>
              </a:solidFill>
              <a:effectLst/>
              <a:latin typeface="ＭＳ ゴシック"/>
              <a:ea typeface="ＭＳ ゴシック"/>
              <a:cs typeface="+mn-cs"/>
            </a:rPr>
            <a:t>本町の特別会計</a:t>
          </a:r>
          <a:r>
            <a:rPr lang="ja-JP" altLang="ja-JP" sz="1100" b="0" i="0" baseline="0">
              <a:solidFill>
                <a:schemeClr val="dk1"/>
              </a:solidFill>
              <a:effectLst/>
              <a:latin typeface="ＭＳ ゴシック"/>
              <a:ea typeface="ＭＳ ゴシック"/>
              <a:cs typeface="+mn-cs"/>
            </a:rPr>
            <a:t>に対する繰出金は、十分な料金収入が</a:t>
          </a:r>
          <a:r>
            <a:rPr lang="ja-JP" altLang="en-US" sz="1100" b="0" i="0" baseline="0">
              <a:solidFill>
                <a:schemeClr val="dk1"/>
              </a:solidFill>
              <a:effectLst/>
              <a:latin typeface="ＭＳ ゴシック"/>
              <a:ea typeface="ＭＳ ゴシック"/>
              <a:cs typeface="+mn-cs"/>
            </a:rPr>
            <a:t>確保でき</a:t>
          </a:r>
          <a:r>
            <a:rPr lang="ja-JP" altLang="ja-JP" sz="1100" b="0" i="0" baseline="0">
              <a:solidFill>
                <a:schemeClr val="dk1"/>
              </a:solidFill>
              <a:effectLst/>
              <a:latin typeface="ＭＳ ゴシック"/>
              <a:ea typeface="ＭＳ ゴシック"/>
              <a:cs typeface="+mn-cs"/>
            </a:rPr>
            <a:t>ないことが根本的な要因であるため、費用経費の削減、広域化等、抜本的な改革が必要である。</a:t>
          </a:r>
          <a:endParaRPr kumimoji="1" lang="ja-JP" altLang="en-US" sz="1300">
            <a:latin typeface="ＭＳ Ｐゴシック"/>
            <a:ea typeface="ＭＳ Ｐゴシック"/>
          </a:endParaRPr>
        </a:p>
      </xdr:txBody>
    </xdr:sp>
    <xdr:clientData/>
  </xdr:twoCellAnchor>
  <xdr:oneCellAnchor>
    <xdr:from>
      <xdr:col>62</xdr:col>
      <xdr:colOff>6350</xdr:colOff>
      <xdr:row>49</xdr:row>
      <xdr:rowOff>110490</xdr:rowOff>
    </xdr:from>
    <xdr:ext cx="294640" cy="227330"/>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565380" y="8511540"/>
          <a:ext cx="294640"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60348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43180</xdr:rowOff>
    </xdr:from>
    <xdr:ext cx="504190" cy="261620"/>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087860" y="10844530"/>
          <a:ext cx="504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71120</xdr:rowOff>
    </xdr:from>
    <xdr:to>
      <xdr:col>85</xdr:col>
      <xdr:colOff>66675</xdr:colOff>
      <xdr:row>62</xdr:row>
      <xdr:rowOff>71120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603480" y="107010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101600</xdr:rowOff>
    </xdr:from>
    <xdr:ext cx="504190" cy="261620"/>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087860" y="10560050"/>
          <a:ext cx="504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129540</xdr:rowOff>
    </xdr:from>
    <xdr:to>
      <xdr:col>85</xdr:col>
      <xdr:colOff>66675</xdr:colOff>
      <xdr:row>60</xdr:row>
      <xdr:rowOff>129540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603480" y="104165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160020</xdr:rowOff>
    </xdr:from>
    <xdr:ext cx="504190" cy="26479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087860" y="10275570"/>
          <a:ext cx="504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603480" y="101282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43180</xdr:rowOff>
    </xdr:from>
    <xdr:ext cx="504190" cy="26162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087860" y="9987280"/>
          <a:ext cx="504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71120</xdr:rowOff>
    </xdr:from>
    <xdr:to>
      <xdr:col>85</xdr:col>
      <xdr:colOff>66675</xdr:colOff>
      <xdr:row>57</xdr:row>
      <xdr:rowOff>71120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603480" y="9843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101600</xdr:rowOff>
    </xdr:from>
    <xdr:ext cx="504190" cy="26162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087860" y="9702800"/>
          <a:ext cx="504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129540</xdr:rowOff>
    </xdr:from>
    <xdr:to>
      <xdr:col>85</xdr:col>
      <xdr:colOff>66675</xdr:colOff>
      <xdr:row>55</xdr:row>
      <xdr:rowOff>129540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603480" y="95592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160020</xdr:rowOff>
    </xdr:from>
    <xdr:ext cx="504190" cy="26479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2087860" y="9418320"/>
          <a:ext cx="504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603480" y="9271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43180</xdr:rowOff>
    </xdr:from>
    <xdr:ext cx="504190" cy="26162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2087860" y="9130030"/>
          <a:ext cx="504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71120</xdr:rowOff>
    </xdr:from>
    <xdr:to>
      <xdr:col>85</xdr:col>
      <xdr:colOff>66675</xdr:colOff>
      <xdr:row>52</xdr:row>
      <xdr:rowOff>71120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603480" y="89865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101600</xdr:rowOff>
    </xdr:from>
    <xdr:ext cx="504190" cy="26162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2087860" y="8845550"/>
          <a:ext cx="504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129540</xdr:rowOff>
    </xdr:from>
    <xdr:to>
      <xdr:col>85</xdr:col>
      <xdr:colOff>66675</xdr:colOff>
      <xdr:row>50</xdr:row>
      <xdr:rowOff>129540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603480" y="8702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160020</xdr:rowOff>
    </xdr:from>
    <xdr:ext cx="504190" cy="26479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2087860" y="8561070"/>
          <a:ext cx="504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129540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603480" y="8702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32385</xdr:rowOff>
    </xdr:from>
    <xdr:to>
      <xdr:col>82</xdr:col>
      <xdr:colOff>107950</xdr:colOff>
      <xdr:row>61</xdr:row>
      <xdr:rowOff>81280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718280" y="9119235"/>
          <a:ext cx="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52705</xdr:rowOff>
    </xdr:from>
    <xdr:ext cx="758190" cy="26225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807180" y="10511155"/>
          <a:ext cx="7581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81280</xdr:rowOff>
    </xdr:from>
    <xdr:to>
      <xdr:col>82</xdr:col>
      <xdr:colOff>196850</xdr:colOff>
      <xdr:row>61</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629380" y="1053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121285</xdr:rowOff>
    </xdr:from>
    <xdr:ext cx="758190" cy="26225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807180" y="8865235"/>
          <a:ext cx="7581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32385</xdr:rowOff>
    </xdr:from>
    <xdr:to>
      <xdr:col>82</xdr:col>
      <xdr:colOff>196850</xdr:colOff>
      <xdr:row>53</xdr:row>
      <xdr:rowOff>32385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629380" y="9119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42545</xdr:rowOff>
    </xdr:from>
    <xdr:to>
      <xdr:col>82</xdr:col>
      <xdr:colOff>107950</xdr:colOff>
      <xdr:row>58</xdr:row>
      <xdr:rowOff>100965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869920" y="9986645"/>
          <a:ext cx="84836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85090</xdr:rowOff>
    </xdr:from>
    <xdr:ext cx="758190" cy="265430"/>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807180" y="9514840"/>
          <a:ext cx="758190"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67945</xdr:rowOff>
    </xdr:from>
    <xdr:to>
      <xdr:col>82</xdr:col>
      <xdr:colOff>158750</xdr:colOff>
      <xdr:row>56</xdr:row>
      <xdr:rowOff>171450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667480" y="966914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42545</xdr:rowOff>
    </xdr:from>
    <xdr:to>
      <xdr:col>78</xdr:col>
      <xdr:colOff>69850</xdr:colOff>
      <xdr:row>58</xdr:row>
      <xdr:rowOff>52070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968220" y="9986645"/>
          <a:ext cx="9017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38735</xdr:rowOff>
    </xdr:from>
    <xdr:to>
      <xdr:col>78</xdr:col>
      <xdr:colOff>120650</xdr:colOff>
      <xdr:row>56</xdr:row>
      <xdr:rowOff>143510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819120" y="963993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153035</xdr:rowOff>
    </xdr:from>
    <xdr:ext cx="736600" cy="265430"/>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483840" y="9411335"/>
          <a:ext cx="7366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42545</xdr:rowOff>
    </xdr:from>
    <xdr:to>
      <xdr:col>73</xdr:col>
      <xdr:colOff>180975</xdr:colOff>
      <xdr:row>58</xdr:row>
      <xdr:rowOff>52070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4069060" y="9815195"/>
          <a:ext cx="89916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136525</xdr:rowOff>
    </xdr:from>
    <xdr:to>
      <xdr:col>74</xdr:col>
      <xdr:colOff>31750</xdr:colOff>
      <xdr:row>57</xdr:row>
      <xdr:rowOff>65405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917420" y="9737725"/>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75565</xdr:rowOff>
    </xdr:from>
    <xdr:ext cx="762000" cy="26225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84680" y="950531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42545</xdr:rowOff>
    </xdr:from>
    <xdr:to>
      <xdr:col>69</xdr:col>
      <xdr:colOff>92075</xdr:colOff>
      <xdr:row>57</xdr:row>
      <xdr:rowOff>100965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169900" y="9815195"/>
          <a:ext cx="89916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104140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4018260" y="977265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88265</xdr:rowOff>
    </xdr:from>
    <xdr:ext cx="758190" cy="26098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82980" y="9860915"/>
          <a:ext cx="7581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58420</xdr:rowOff>
    </xdr:from>
    <xdr:to>
      <xdr:col>65</xdr:col>
      <xdr:colOff>53975</xdr:colOff>
      <xdr:row>57</xdr:row>
      <xdr:rowOff>161925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116560" y="9831070"/>
          <a:ext cx="1041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146685</xdr:rowOff>
    </xdr:from>
    <xdr:ext cx="758190" cy="26098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3820" y="9919335"/>
          <a:ext cx="7581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6162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499840" y="109829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2000" cy="26162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651480" y="109829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2000" cy="26162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749780" y="109829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6162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850620" y="109829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8190" cy="26162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948920" y="10982960"/>
          <a:ext cx="758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58</xdr:row>
      <xdr:rowOff>48260</xdr:rowOff>
    </xdr:from>
    <xdr:to>
      <xdr:col>82</xdr:col>
      <xdr:colOff>158750</xdr:colOff>
      <xdr:row>58</xdr:row>
      <xdr:rowOff>152400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667480" y="999236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20320</xdr:rowOff>
    </xdr:from>
    <xdr:ext cx="758190" cy="261620"/>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807180" y="9964420"/>
          <a:ext cx="758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165100</xdr:rowOff>
    </xdr:from>
    <xdr:to>
      <xdr:col>78</xdr:col>
      <xdr:colOff>120650</xdr:colOff>
      <xdr:row>58</xdr:row>
      <xdr:rowOff>93980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819120" y="99377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78740</xdr:rowOff>
    </xdr:from>
    <xdr:ext cx="736600" cy="26162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483840" y="10022840"/>
          <a:ext cx="7366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58</xdr:row>
      <xdr:rowOff>0</xdr:rowOff>
    </xdr:from>
    <xdr:to>
      <xdr:col>74</xdr:col>
      <xdr:colOff>31750</xdr:colOff>
      <xdr:row>58</xdr:row>
      <xdr:rowOff>104140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917420" y="9944100"/>
          <a:ext cx="10414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88265</xdr:rowOff>
    </xdr:from>
    <xdr:ext cx="762000" cy="26098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84680" y="10032365"/>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165100</xdr:rowOff>
    </xdr:from>
    <xdr:to>
      <xdr:col>69</xdr:col>
      <xdr:colOff>142875</xdr:colOff>
      <xdr:row>57</xdr:row>
      <xdr:rowOff>93980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018260" y="97663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104775</xdr:rowOff>
    </xdr:from>
    <xdr:ext cx="758190" cy="26479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682980" y="953452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48260</xdr:rowOff>
    </xdr:from>
    <xdr:to>
      <xdr:col>65</xdr:col>
      <xdr:colOff>53975</xdr:colOff>
      <xdr:row>57</xdr:row>
      <xdr:rowOff>152400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116560" y="9820910"/>
          <a:ext cx="10414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162560</xdr:rowOff>
    </xdr:from>
    <xdr:ext cx="758190" cy="26479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783820" y="9592310"/>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71120</xdr:rowOff>
    </xdr:from>
    <xdr:to>
      <xdr:col>85</xdr:col>
      <xdr:colOff>66675</xdr:colOff>
      <xdr:row>29</xdr:row>
      <xdr:rowOff>45720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603480" y="4700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136525</xdr:rowOff>
    </xdr:from>
    <xdr:to>
      <xdr:col>93</xdr:col>
      <xdr:colOff>3175</xdr:colOff>
      <xdr:row>29</xdr:row>
      <xdr:rowOff>45720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297400" y="4765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156210</xdr:rowOff>
    </xdr:from>
    <xdr:to>
      <xdr:col>93</xdr:col>
      <xdr:colOff>3175</xdr:colOff>
      <xdr:row>30</xdr:row>
      <xdr:rowOff>65405</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297400" y="4956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136525</xdr:rowOff>
    </xdr:from>
    <xdr:to>
      <xdr:col>100</xdr:col>
      <xdr:colOff>165100</xdr:colOff>
      <xdr:row>29</xdr:row>
      <xdr:rowOff>45720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9006820" y="4765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156210</xdr:rowOff>
    </xdr:from>
    <xdr:to>
      <xdr:col>100</xdr:col>
      <xdr:colOff>165100</xdr:colOff>
      <xdr:row>30</xdr:row>
      <xdr:rowOff>65405</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9006820" y="4956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136525</xdr:rowOff>
    </xdr:from>
    <xdr:to>
      <xdr:col>109</xdr:col>
      <xdr:colOff>104775</xdr:colOff>
      <xdr:row>29</xdr:row>
      <xdr:rowOff>45720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640040" y="4765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28</xdr:row>
      <xdr:rowOff>156210</xdr:rowOff>
    </xdr:from>
    <xdr:to>
      <xdr:col>109</xdr:col>
      <xdr:colOff>104775</xdr:colOff>
      <xdr:row>30</xdr:row>
      <xdr:rowOff>65405</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640040" y="4956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129540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603480" y="5273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129540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617440" y="5273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129540</xdr:rowOff>
    </xdr:from>
    <xdr:to>
      <xdr:col>106</xdr:col>
      <xdr:colOff>69850</xdr:colOff>
      <xdr:row>32</xdr:row>
      <xdr:rowOff>38735</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683480" y="5273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104140</xdr:rowOff>
    </xdr:from>
    <xdr:to>
      <xdr:col>112</xdr:col>
      <xdr:colOff>177800</xdr:colOff>
      <xdr:row>43</xdr:row>
      <xdr:rowOff>123825</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721580" y="5590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公営企業会計への補助や、一部事務組合への負担金等任意に削減できない経費が大半を占めるため、今後も現状値並で推移していくと想定される。</a:t>
          </a:r>
          <a:endParaRPr kumimoji="1" lang="ja-JP" altLang="en-US" sz="1300">
            <a:latin typeface="ＭＳ Ｐゴシック"/>
            <a:ea typeface="ＭＳ Ｐゴシック"/>
          </a:endParaRPr>
        </a:p>
      </xdr:txBody>
    </xdr:sp>
    <xdr:clientData/>
  </xdr:twoCellAnchor>
  <xdr:oneCellAnchor>
    <xdr:from>
      <xdr:col>62</xdr:col>
      <xdr:colOff>6350</xdr:colOff>
      <xdr:row>29</xdr:row>
      <xdr:rowOff>110490</xdr:rowOff>
    </xdr:from>
    <xdr:ext cx="294640" cy="227330"/>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565380" y="5082540"/>
          <a:ext cx="294640"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60348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43180</xdr:rowOff>
    </xdr:from>
    <xdr:ext cx="504190" cy="261620"/>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087860" y="7415530"/>
          <a:ext cx="504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149225</xdr:rowOff>
    </xdr:from>
    <xdr:to>
      <xdr:col>85</xdr:col>
      <xdr:colOff>66675</xdr:colOff>
      <xdr:row>41</xdr:row>
      <xdr:rowOff>149225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603480" y="71786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4190" cy="265430"/>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087860" y="7033260"/>
          <a:ext cx="5041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110490</xdr:rowOff>
    </xdr:from>
    <xdr:to>
      <xdr:col>85</xdr:col>
      <xdr:colOff>66675</xdr:colOff>
      <xdr:row>39</xdr:row>
      <xdr:rowOff>110490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603480" y="6797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140335</xdr:rowOff>
    </xdr:from>
    <xdr:ext cx="504190" cy="26479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087860" y="6655435"/>
          <a:ext cx="504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71120</xdr:rowOff>
    </xdr:from>
    <xdr:to>
      <xdr:col>85</xdr:col>
      <xdr:colOff>66675</xdr:colOff>
      <xdr:row>37</xdr:row>
      <xdr:rowOff>71120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603480" y="6414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101600</xdr:rowOff>
    </xdr:from>
    <xdr:ext cx="504190" cy="26162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087860" y="6273800"/>
          <a:ext cx="504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32385</xdr:rowOff>
    </xdr:from>
    <xdr:to>
      <xdr:col>85</xdr:col>
      <xdr:colOff>66675</xdr:colOff>
      <xdr:row>35</xdr:row>
      <xdr:rowOff>32385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603480" y="603313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62230</xdr:rowOff>
    </xdr:from>
    <xdr:ext cx="504190" cy="26543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2087860" y="5891530"/>
          <a:ext cx="5041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168910</xdr:rowOff>
    </xdr:from>
    <xdr:to>
      <xdr:col>85</xdr:col>
      <xdr:colOff>66675</xdr:colOff>
      <xdr:row>32</xdr:row>
      <xdr:rowOff>168910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603480" y="56553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23495</xdr:rowOff>
    </xdr:from>
    <xdr:ext cx="504190" cy="26479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2087860" y="5509895"/>
          <a:ext cx="504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129540</xdr:rowOff>
    </xdr:from>
    <xdr:to>
      <xdr:col>85</xdr:col>
      <xdr:colOff>66675</xdr:colOff>
      <xdr:row>30</xdr:row>
      <xdr:rowOff>129540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603480" y="5273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160020</xdr:rowOff>
    </xdr:from>
    <xdr:ext cx="504190" cy="26479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2087860" y="5132070"/>
          <a:ext cx="504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129540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603480" y="5273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83185</xdr:rowOff>
    </xdr:from>
    <xdr:to>
      <xdr:col>82</xdr:col>
      <xdr:colOff>107950</xdr:colOff>
      <xdr:row>40</xdr:row>
      <xdr:rowOff>36195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718280" y="5569585"/>
          <a:ext cx="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8255</xdr:rowOff>
    </xdr:from>
    <xdr:ext cx="758190" cy="261620"/>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807180" y="6866255"/>
          <a:ext cx="758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26.3</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36195</xdr:rowOff>
    </xdr:from>
    <xdr:to>
      <xdr:col>82</xdr:col>
      <xdr:colOff>196850</xdr:colOff>
      <xdr:row>40</xdr:row>
      <xdr:rowOff>36195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629380" y="6894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171450</xdr:rowOff>
    </xdr:from>
    <xdr:ext cx="758190" cy="26479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807180" y="5314950"/>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83185</xdr:rowOff>
    </xdr:from>
    <xdr:to>
      <xdr:col>82</xdr:col>
      <xdr:colOff>196850</xdr:colOff>
      <xdr:row>32</xdr:row>
      <xdr:rowOff>83185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629380" y="5569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xdr:rowOff>
    </xdr:from>
    <xdr:to>
      <xdr:col>82</xdr:col>
      <xdr:colOff>107950</xdr:colOff>
      <xdr:row>35</xdr:row>
      <xdr:rowOff>32385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869920" y="6002020"/>
          <a:ext cx="84836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171450</xdr:rowOff>
    </xdr:from>
    <xdr:ext cx="758190" cy="26479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807180" y="6000750"/>
          <a:ext cx="75819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35</xdr:row>
      <xdr:rowOff>27305</xdr:rowOff>
    </xdr:from>
    <xdr:to>
      <xdr:col>82</xdr:col>
      <xdr:colOff>158750</xdr:colOff>
      <xdr:row>35</xdr:row>
      <xdr:rowOff>130810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667480" y="602805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xdr:rowOff>
    </xdr:from>
    <xdr:to>
      <xdr:col>78</xdr:col>
      <xdr:colOff>69850</xdr:colOff>
      <xdr:row>35</xdr:row>
      <xdr:rowOff>171450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968220" y="6002020"/>
          <a:ext cx="901700"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147955</xdr:rowOff>
    </xdr:from>
    <xdr:to>
      <xdr:col>78</xdr:col>
      <xdr:colOff>120650</xdr:colOff>
      <xdr:row>35</xdr:row>
      <xdr:rowOff>76835</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819120" y="59772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60960</xdr:rowOff>
    </xdr:from>
    <xdr:ext cx="736600" cy="265430"/>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83840" y="6061710"/>
          <a:ext cx="7366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171450</xdr:rowOff>
    </xdr:from>
    <xdr:to>
      <xdr:col>73</xdr:col>
      <xdr:colOff>180975</xdr:colOff>
      <xdr:row>36</xdr:row>
      <xdr:rowOff>20955</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069060" y="6172200"/>
          <a:ext cx="89916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xdr:rowOff>
    </xdr:from>
    <xdr:to>
      <xdr:col>74</xdr:col>
      <xdr:colOff>31750</xdr:colOff>
      <xdr:row>35</xdr:row>
      <xdr:rowOff>115570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917420" y="6012180"/>
          <a:ext cx="10414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125730</xdr:rowOff>
    </xdr:from>
    <xdr:ext cx="762000" cy="26479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84680" y="578358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20955</xdr:rowOff>
    </xdr:from>
    <xdr:to>
      <xdr:col>69</xdr:col>
      <xdr:colOff>92075</xdr:colOff>
      <xdr:row>36</xdr:row>
      <xdr:rowOff>52070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169900" y="6193155"/>
          <a:ext cx="89916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101600</xdr:rowOff>
    </xdr:from>
    <xdr:to>
      <xdr:col>69</xdr:col>
      <xdr:colOff>142875</xdr:colOff>
      <xdr:row>35</xdr:row>
      <xdr:rowOff>29845</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018260" y="59309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40640</xdr:rowOff>
    </xdr:from>
    <xdr:ext cx="758190" cy="26289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82980" y="5698490"/>
          <a:ext cx="7581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34</xdr:row>
      <xdr:rowOff>101600</xdr:rowOff>
    </xdr:from>
    <xdr:to>
      <xdr:col>65</xdr:col>
      <xdr:colOff>53975</xdr:colOff>
      <xdr:row>35</xdr:row>
      <xdr:rowOff>29845</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116560" y="5930900"/>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40640</xdr:rowOff>
    </xdr:from>
    <xdr:ext cx="758190" cy="26289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3820" y="5698490"/>
          <a:ext cx="7581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6162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499840" y="75539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2000" cy="26162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651480" y="75539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2000" cy="26162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749780" y="75539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6162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850620" y="75539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8190" cy="26162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948920" y="7553960"/>
          <a:ext cx="758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34</xdr:row>
      <xdr:rowOff>156210</xdr:rowOff>
    </xdr:from>
    <xdr:to>
      <xdr:col>82</xdr:col>
      <xdr:colOff>158750</xdr:colOff>
      <xdr:row>35</xdr:row>
      <xdr:rowOff>84455</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667480" y="59855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171450</xdr:rowOff>
    </xdr:from>
    <xdr:ext cx="758190" cy="26479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807180" y="5829300"/>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34</xdr:row>
      <xdr:rowOff>124460</xdr:rowOff>
    </xdr:from>
    <xdr:to>
      <xdr:col>78</xdr:col>
      <xdr:colOff>120650</xdr:colOff>
      <xdr:row>35</xdr:row>
      <xdr:rowOff>53340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819120" y="59537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64135</xdr:rowOff>
    </xdr:from>
    <xdr:ext cx="736600" cy="26225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483840" y="5721985"/>
          <a:ext cx="7366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121285</xdr:rowOff>
    </xdr:from>
    <xdr:to>
      <xdr:col>74</xdr:col>
      <xdr:colOff>31750</xdr:colOff>
      <xdr:row>36</xdr:row>
      <xdr:rowOff>48895</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917420" y="6122035"/>
          <a:ext cx="10414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33655</xdr:rowOff>
    </xdr:from>
    <xdr:ext cx="762000" cy="26098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584680" y="6205855"/>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144145</xdr:rowOff>
    </xdr:from>
    <xdr:to>
      <xdr:col>69</xdr:col>
      <xdr:colOff>142875</xdr:colOff>
      <xdr:row>36</xdr:row>
      <xdr:rowOff>72390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018260" y="61448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57150</xdr:rowOff>
    </xdr:from>
    <xdr:ext cx="758190" cy="26479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682980" y="6229350"/>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0</xdr:rowOff>
    </xdr:from>
    <xdr:to>
      <xdr:col>65</xdr:col>
      <xdr:colOff>53975</xdr:colOff>
      <xdr:row>36</xdr:row>
      <xdr:rowOff>104140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116560" y="6172200"/>
          <a:ext cx="10414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88265</xdr:rowOff>
    </xdr:from>
    <xdr:ext cx="758190" cy="26098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783820" y="6260465"/>
          <a:ext cx="7581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71120</xdr:rowOff>
    </xdr:from>
    <xdr:to>
      <xdr:col>26</xdr:col>
      <xdr:colOff>184150</xdr:colOff>
      <xdr:row>69</xdr:row>
      <xdr:rowOff>45720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9620" y="11558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136525</xdr:rowOff>
    </xdr:from>
    <xdr:to>
      <xdr:col>34</xdr:col>
      <xdr:colOff>120650</xdr:colOff>
      <xdr:row>69</xdr:row>
      <xdr:rowOff>45720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46354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156210</xdr:rowOff>
    </xdr:from>
    <xdr:to>
      <xdr:col>34</xdr:col>
      <xdr:colOff>120650</xdr:colOff>
      <xdr:row>70</xdr:row>
      <xdr:rowOff>65405</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46354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136525</xdr:rowOff>
    </xdr:from>
    <xdr:to>
      <xdr:col>42</xdr:col>
      <xdr:colOff>82550</xdr:colOff>
      <xdr:row>69</xdr:row>
      <xdr:rowOff>45720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175500" y="11623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156210</xdr:rowOff>
    </xdr:from>
    <xdr:to>
      <xdr:col>42</xdr:col>
      <xdr:colOff>82550</xdr:colOff>
      <xdr:row>70</xdr:row>
      <xdr:rowOff>65405</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175500" y="11814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136525</xdr:rowOff>
    </xdr:from>
    <xdr:to>
      <xdr:col>51</xdr:col>
      <xdr:colOff>22225</xdr:colOff>
      <xdr:row>69</xdr:row>
      <xdr:rowOff>45720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80872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68</xdr:row>
      <xdr:rowOff>156210</xdr:rowOff>
    </xdr:from>
    <xdr:to>
      <xdr:col>51</xdr:col>
      <xdr:colOff>22225</xdr:colOff>
      <xdr:row>70</xdr:row>
      <xdr:rowOff>65405</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80872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129540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9620" y="12131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129540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86120" y="12131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129540</xdr:rowOff>
    </xdr:from>
    <xdr:to>
      <xdr:col>47</xdr:col>
      <xdr:colOff>187325</xdr:colOff>
      <xdr:row>72</xdr:row>
      <xdr:rowOff>38735</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849620" y="12131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104140</xdr:rowOff>
    </xdr:from>
    <xdr:to>
      <xdr:col>54</xdr:col>
      <xdr:colOff>95250</xdr:colOff>
      <xdr:row>83</xdr:row>
      <xdr:rowOff>123825</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90260" y="12448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a:t>
          </a:r>
          <a:r>
            <a:rPr lang="ja-JP" altLang="ja-JP" sz="1100">
              <a:solidFill>
                <a:schemeClr val="tx1"/>
              </a:solidFill>
              <a:effectLst/>
              <a:latin typeface="ＭＳ ゴシック"/>
              <a:ea typeface="ＭＳ ゴシック"/>
              <a:cs typeface="+mn-cs"/>
            </a:rPr>
            <a:t>繰上償還を実施しており、令和元年度（平成31年度）には約5億円、令和3年度には約2億円、令和4年度以降においても計画的に繰上償還を実施することとしている。</a:t>
          </a:r>
          <a:endParaRPr kumimoji="1" lang="ja-JP" altLang="en-US" sz="1300">
            <a:latin typeface="ＭＳ ゴシック"/>
            <a:ea typeface="ＭＳ ゴシック"/>
          </a:endParaRPr>
        </a:p>
        <a:p>
          <a:r>
            <a:rPr lang="ja-JP" altLang="en-US">
              <a:latin typeface="ＭＳ ゴシック"/>
              <a:ea typeface="ＭＳ ゴシック"/>
            </a:rPr>
            <a:t>　繰上償還の実施により指標は減少傾向にあるが、大型普通建設事業の償還が開始するため、指標の増加が見込まれる。</a:t>
          </a:r>
          <a:endParaRPr kumimoji="1" lang="ja-JP" altLang="en-US" sz="1300">
            <a:latin typeface="ＭＳ ゴシック"/>
            <a:ea typeface="ＭＳ ゴシック"/>
          </a:endParaRPr>
        </a:p>
        <a:p>
          <a:r>
            <a:rPr lang="ja-JP" altLang="ja-JP" sz="1100">
              <a:solidFill>
                <a:schemeClr val="tx1"/>
              </a:solidFill>
              <a:effectLst/>
              <a:latin typeface="ＭＳ ゴシック"/>
              <a:ea typeface="ＭＳ ゴシック"/>
              <a:cs typeface="+mn-cs"/>
            </a:rPr>
            <a:t>　</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110490</xdr:rowOff>
    </xdr:from>
    <xdr:ext cx="294640" cy="227330"/>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31520" y="11940540"/>
          <a:ext cx="294640"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962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43180</xdr:rowOff>
    </xdr:from>
    <xdr:ext cx="508000" cy="261620"/>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6540" y="14273530"/>
          <a:ext cx="508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71120</xdr:rowOff>
    </xdr:from>
    <xdr:to>
      <xdr:col>26</xdr:col>
      <xdr:colOff>184150</xdr:colOff>
      <xdr:row>81</xdr:row>
      <xdr:rowOff>71120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9620" y="139585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101600</xdr:rowOff>
    </xdr:from>
    <xdr:ext cx="508000" cy="261620"/>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6540" y="13817600"/>
          <a:ext cx="508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129540</xdr:rowOff>
    </xdr:from>
    <xdr:to>
      <xdr:col>26</xdr:col>
      <xdr:colOff>184150</xdr:colOff>
      <xdr:row>78</xdr:row>
      <xdr:rowOff>129540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9620" y="135026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160020</xdr:rowOff>
    </xdr:from>
    <xdr:ext cx="508000" cy="26479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6540" y="1336167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9620" y="13042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43180</xdr:rowOff>
    </xdr:from>
    <xdr:ext cx="508000" cy="261620"/>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6540" y="12901930"/>
          <a:ext cx="508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71120</xdr:rowOff>
    </xdr:from>
    <xdr:to>
      <xdr:col>26</xdr:col>
      <xdr:colOff>184150</xdr:colOff>
      <xdr:row>73</xdr:row>
      <xdr:rowOff>71120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9620" y="125869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101600</xdr:rowOff>
    </xdr:from>
    <xdr:ext cx="508000" cy="261620"/>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6540" y="12446000"/>
          <a:ext cx="508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129540</xdr:rowOff>
    </xdr:from>
    <xdr:to>
      <xdr:col>26</xdr:col>
      <xdr:colOff>184150</xdr:colOff>
      <xdr:row>70</xdr:row>
      <xdr:rowOff>129540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9620" y="12131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129540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9620" y="12131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83185</xdr:rowOff>
    </xdr:from>
    <xdr:to>
      <xdr:col>24</xdr:col>
      <xdr:colOff>25400</xdr:colOff>
      <xdr:row>80</xdr:row>
      <xdr:rowOff>97790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86960" y="12770485"/>
          <a:ext cx="0" cy="1043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68580</xdr:rowOff>
    </xdr:from>
    <xdr:ext cx="758190" cy="26479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75860" y="13784580"/>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26.8</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97790</xdr:rowOff>
    </xdr:from>
    <xdr:to>
      <xdr:col>24</xdr:col>
      <xdr:colOff>114300</xdr:colOff>
      <xdr:row>80</xdr:row>
      <xdr:rowOff>97790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95520" y="1381379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171450</xdr:rowOff>
    </xdr:from>
    <xdr:ext cx="758190" cy="26479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75860" y="12515850"/>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83185</xdr:rowOff>
    </xdr:from>
    <xdr:to>
      <xdr:col>24</xdr:col>
      <xdr:colOff>114300</xdr:colOff>
      <xdr:row>74</xdr:row>
      <xdr:rowOff>83185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95520" y="1277048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87630</xdr:rowOff>
    </xdr:from>
    <xdr:to>
      <xdr:col>24</xdr:col>
      <xdr:colOff>25400</xdr:colOff>
      <xdr:row>78</xdr:row>
      <xdr:rowOff>97790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036060" y="13460730"/>
          <a:ext cx="8509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41275</xdr:rowOff>
    </xdr:from>
    <xdr:ext cx="758190" cy="26225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75860" y="13071475"/>
          <a:ext cx="758190"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24130</xdr:rowOff>
    </xdr:from>
    <xdr:to>
      <xdr:col>24</xdr:col>
      <xdr:colOff>76200</xdr:colOff>
      <xdr:row>77</xdr:row>
      <xdr:rowOff>127635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833620" y="13225780"/>
          <a:ext cx="1041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87630</xdr:rowOff>
    </xdr:from>
    <xdr:to>
      <xdr:col>19</xdr:col>
      <xdr:colOff>187325</xdr:colOff>
      <xdr:row>78</xdr:row>
      <xdr:rowOff>102235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136900" y="13460730"/>
          <a:ext cx="89916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5080</xdr:rowOff>
    </xdr:from>
    <xdr:to>
      <xdr:col>20</xdr:col>
      <xdr:colOff>38100</xdr:colOff>
      <xdr:row>77</xdr:row>
      <xdr:rowOff>109220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85260" y="13206730"/>
          <a:ext cx="10414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119380</xdr:rowOff>
    </xdr:from>
    <xdr:ext cx="732790" cy="265430"/>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52520" y="12978130"/>
          <a:ext cx="7327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102235</xdr:rowOff>
    </xdr:from>
    <xdr:to>
      <xdr:col>15</xdr:col>
      <xdr:colOff>98425</xdr:colOff>
      <xdr:row>78</xdr:row>
      <xdr:rowOff>158115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37740" y="13475335"/>
          <a:ext cx="89916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33655</xdr:rowOff>
    </xdr:from>
    <xdr:to>
      <xdr:col>15</xdr:col>
      <xdr:colOff>149225</xdr:colOff>
      <xdr:row>77</xdr:row>
      <xdr:rowOff>137795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86100" y="1323530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147955</xdr:rowOff>
    </xdr:from>
    <xdr:ext cx="758190" cy="26098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50820" y="13006705"/>
          <a:ext cx="7581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158115</xdr:rowOff>
    </xdr:from>
    <xdr:to>
      <xdr:col>11</xdr:col>
      <xdr:colOff>9525</xdr:colOff>
      <xdr:row>78</xdr:row>
      <xdr:rowOff>161925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36040" y="13531215"/>
          <a:ext cx="9017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57150</xdr:rowOff>
    </xdr:from>
    <xdr:to>
      <xdr:col>11</xdr:col>
      <xdr:colOff>60325</xdr:colOff>
      <xdr:row>77</xdr:row>
      <xdr:rowOff>161290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84400" y="13258800"/>
          <a:ext cx="10414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171450</xdr:rowOff>
    </xdr:from>
    <xdr:ext cx="758190" cy="26479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51660" y="13030200"/>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47625</xdr:rowOff>
    </xdr:from>
    <xdr:to>
      <xdr:col>6</xdr:col>
      <xdr:colOff>171450</xdr:colOff>
      <xdr:row>77</xdr:row>
      <xdr:rowOff>151130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85240" y="1324927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161925</xdr:rowOff>
    </xdr:from>
    <xdr:ext cx="762000" cy="26479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49960" y="1302067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58190" cy="26162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68520" y="14411960"/>
          <a:ext cx="758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6162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817620" y="144119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2000" cy="26162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918460" y="144119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58190" cy="26162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016760" y="14411960"/>
          <a:ext cx="758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58190" cy="26162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17600" y="14411960"/>
          <a:ext cx="758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45720</xdr:rowOff>
    </xdr:from>
    <xdr:to>
      <xdr:col>24</xdr:col>
      <xdr:colOff>76200</xdr:colOff>
      <xdr:row>78</xdr:row>
      <xdr:rowOff>149225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833620" y="13418820"/>
          <a:ext cx="1041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16510</xdr:rowOff>
    </xdr:from>
    <xdr:ext cx="758190" cy="26479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75860" y="13389610"/>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35560</xdr:rowOff>
    </xdr:from>
    <xdr:to>
      <xdr:col>20</xdr:col>
      <xdr:colOff>38100</xdr:colOff>
      <xdr:row>78</xdr:row>
      <xdr:rowOff>139700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85260" y="13408660"/>
          <a:ext cx="10414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123825</xdr:rowOff>
    </xdr:from>
    <xdr:ext cx="732790" cy="26162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52520" y="13496925"/>
          <a:ext cx="7327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49530</xdr:rowOff>
    </xdr:from>
    <xdr:to>
      <xdr:col>15</xdr:col>
      <xdr:colOff>149225</xdr:colOff>
      <xdr:row>78</xdr:row>
      <xdr:rowOff>153670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86100" y="1342263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138430</xdr:rowOff>
    </xdr:from>
    <xdr:ext cx="758190" cy="26479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50820" y="13511530"/>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105410</xdr:rowOff>
    </xdr:from>
    <xdr:to>
      <xdr:col>11</xdr:col>
      <xdr:colOff>60325</xdr:colOff>
      <xdr:row>79</xdr:row>
      <xdr:rowOff>34290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84400" y="13478510"/>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19050</xdr:rowOff>
    </xdr:from>
    <xdr:ext cx="758190" cy="261620"/>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51660" y="13563600"/>
          <a:ext cx="758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110490</xdr:rowOff>
    </xdr:from>
    <xdr:to>
      <xdr:col>6</xdr:col>
      <xdr:colOff>171450</xdr:colOff>
      <xdr:row>79</xdr:row>
      <xdr:rowOff>38735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85240" y="134835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23495</xdr:rowOff>
    </xdr:from>
    <xdr:ext cx="762000" cy="26479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49960" y="135680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71120</xdr:rowOff>
    </xdr:from>
    <xdr:to>
      <xdr:col>85</xdr:col>
      <xdr:colOff>66675</xdr:colOff>
      <xdr:row>69</xdr:row>
      <xdr:rowOff>45720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603480" y="11558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136525</xdr:rowOff>
    </xdr:from>
    <xdr:to>
      <xdr:col>93</xdr:col>
      <xdr:colOff>3175</xdr:colOff>
      <xdr:row>69</xdr:row>
      <xdr:rowOff>45720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29740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156210</xdr:rowOff>
    </xdr:from>
    <xdr:to>
      <xdr:col>93</xdr:col>
      <xdr:colOff>3175</xdr:colOff>
      <xdr:row>70</xdr:row>
      <xdr:rowOff>65405</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29740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136525</xdr:rowOff>
    </xdr:from>
    <xdr:to>
      <xdr:col>100</xdr:col>
      <xdr:colOff>165100</xdr:colOff>
      <xdr:row>69</xdr:row>
      <xdr:rowOff>45720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9006820" y="11623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156210</xdr:rowOff>
    </xdr:from>
    <xdr:to>
      <xdr:col>100</xdr:col>
      <xdr:colOff>165100</xdr:colOff>
      <xdr:row>70</xdr:row>
      <xdr:rowOff>65405</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9006820" y="11814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136525</xdr:rowOff>
    </xdr:from>
    <xdr:to>
      <xdr:col>109</xdr:col>
      <xdr:colOff>104775</xdr:colOff>
      <xdr:row>69</xdr:row>
      <xdr:rowOff>45720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64004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68</xdr:row>
      <xdr:rowOff>156210</xdr:rowOff>
    </xdr:from>
    <xdr:to>
      <xdr:col>109</xdr:col>
      <xdr:colOff>104775</xdr:colOff>
      <xdr:row>70</xdr:row>
      <xdr:rowOff>65405</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64004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129540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603480" y="12131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129540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617440" y="12131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129540</xdr:rowOff>
    </xdr:from>
    <xdr:to>
      <xdr:col>106</xdr:col>
      <xdr:colOff>69850</xdr:colOff>
      <xdr:row>72</xdr:row>
      <xdr:rowOff>38735</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683480" y="12131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104140</xdr:rowOff>
    </xdr:from>
    <xdr:to>
      <xdr:col>112</xdr:col>
      <xdr:colOff>177800</xdr:colOff>
      <xdr:row>83</xdr:row>
      <xdr:rowOff>123825</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721580" y="12448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a:latin typeface="ＭＳ ゴシック"/>
              <a:ea typeface="ＭＳ ゴシック"/>
            </a:rPr>
            <a:t>物件費及び扶助費については、類似団体と比較し低い指標となっている。</a:t>
          </a:r>
          <a:endParaRPr kumimoji="1" lang="ja-JP" altLang="en-US" sz="1300">
            <a:latin typeface="ＭＳ Ｐゴシック"/>
            <a:ea typeface="ＭＳ Ｐゴシック"/>
          </a:endParaRPr>
        </a:p>
        <a:p>
          <a:r>
            <a:rPr lang="ja-JP" altLang="en-US">
              <a:latin typeface="ＭＳ ゴシック"/>
              <a:ea typeface="ＭＳ ゴシック"/>
            </a:rPr>
            <a:t>　他の性質については、類似団体の平均以上の水準となっているため、本指標において、類似団体と比較しコストの低い指標となっている。今後の展開として、必要な経費は確保しつつ、繰出金等が類似団体と比べ高い現状にあるため、公営企業課と連携等し低減に努め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110490</xdr:rowOff>
    </xdr:from>
    <xdr:ext cx="294640" cy="227330"/>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565380" y="11940540"/>
          <a:ext cx="294640"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60348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43180</xdr:rowOff>
    </xdr:from>
    <xdr:ext cx="504190" cy="261620"/>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087860" y="14273530"/>
          <a:ext cx="504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71120</xdr:rowOff>
    </xdr:from>
    <xdr:to>
      <xdr:col>85</xdr:col>
      <xdr:colOff>66675</xdr:colOff>
      <xdr:row>81</xdr:row>
      <xdr:rowOff>71120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603480" y="139585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101600</xdr:rowOff>
    </xdr:from>
    <xdr:ext cx="504190" cy="261620"/>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087860" y="13817600"/>
          <a:ext cx="504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129540</xdr:rowOff>
    </xdr:from>
    <xdr:to>
      <xdr:col>85</xdr:col>
      <xdr:colOff>66675</xdr:colOff>
      <xdr:row>78</xdr:row>
      <xdr:rowOff>129540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603480" y="135026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160020</xdr:rowOff>
    </xdr:from>
    <xdr:ext cx="504190" cy="26479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087860" y="13361670"/>
          <a:ext cx="504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603480" y="13042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43180</xdr:rowOff>
    </xdr:from>
    <xdr:ext cx="504190" cy="261620"/>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087860" y="12901930"/>
          <a:ext cx="504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71120</xdr:rowOff>
    </xdr:from>
    <xdr:to>
      <xdr:col>85</xdr:col>
      <xdr:colOff>66675</xdr:colOff>
      <xdr:row>73</xdr:row>
      <xdr:rowOff>71120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603480" y="125869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101600</xdr:rowOff>
    </xdr:from>
    <xdr:ext cx="504190" cy="261620"/>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2087860" y="12446000"/>
          <a:ext cx="504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129540</xdr:rowOff>
    </xdr:from>
    <xdr:to>
      <xdr:col>85</xdr:col>
      <xdr:colOff>66675</xdr:colOff>
      <xdr:row>70</xdr:row>
      <xdr:rowOff>129540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603480" y="12131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160020</xdr:rowOff>
    </xdr:from>
    <xdr:ext cx="504190" cy="26479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2087860" y="11990070"/>
          <a:ext cx="504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129540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603480" y="12131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132715</xdr:rowOff>
    </xdr:from>
    <xdr:to>
      <xdr:col>82</xdr:col>
      <xdr:colOff>107950</xdr:colOff>
      <xdr:row>79</xdr:row>
      <xdr:rowOff>104140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718280" y="12648565"/>
          <a:ext cx="0" cy="1000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75565</xdr:rowOff>
    </xdr:from>
    <xdr:ext cx="758190" cy="26225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807180" y="13620115"/>
          <a:ext cx="7581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83.2</a:t>
          </a:r>
          <a:endParaRPr kumimoji="1" lang="ja-JP" altLang="en-US" sz="1000" b="1">
            <a:latin typeface="ＭＳ Ｐゴシック"/>
            <a:ea typeface="ＭＳ Ｐゴシック"/>
          </a:endParaRPr>
        </a:p>
      </xdr:txBody>
    </xdr:sp>
    <xdr:clientData/>
  </xdr:oneCellAnchor>
  <xdr:twoCellAnchor>
    <xdr:from>
      <xdr:col>82</xdr:col>
      <xdr:colOff>19050</xdr:colOff>
      <xdr:row>79</xdr:row>
      <xdr:rowOff>104140</xdr:rowOff>
    </xdr:from>
    <xdr:to>
      <xdr:col>82</xdr:col>
      <xdr:colOff>196850</xdr:colOff>
      <xdr:row>79</xdr:row>
      <xdr:rowOff>104140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629380" y="13648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45720</xdr:rowOff>
    </xdr:from>
    <xdr:ext cx="758190" cy="26479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807180" y="12390120"/>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61.3</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132715</xdr:rowOff>
    </xdr:from>
    <xdr:to>
      <xdr:col>82</xdr:col>
      <xdr:colOff>196850</xdr:colOff>
      <xdr:row>73</xdr:row>
      <xdr:rowOff>132715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629380" y="12648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47625</xdr:rowOff>
    </xdr:from>
    <xdr:to>
      <xdr:col>82</xdr:col>
      <xdr:colOff>107950</xdr:colOff>
      <xdr:row>76</xdr:row>
      <xdr:rowOff>68580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869920" y="12906375"/>
          <a:ext cx="84836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2540</xdr:rowOff>
    </xdr:from>
    <xdr:ext cx="758190" cy="26479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807180" y="13032740"/>
          <a:ext cx="75819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31115</xdr:rowOff>
    </xdr:from>
    <xdr:to>
      <xdr:col>82</xdr:col>
      <xdr:colOff>158750</xdr:colOff>
      <xdr:row>76</xdr:row>
      <xdr:rowOff>135255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667480" y="1306131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47625</xdr:rowOff>
    </xdr:from>
    <xdr:to>
      <xdr:col>78</xdr:col>
      <xdr:colOff>69850</xdr:colOff>
      <xdr:row>76</xdr:row>
      <xdr:rowOff>41275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968220" y="12906375"/>
          <a:ext cx="9017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89535</xdr:rowOff>
    </xdr:from>
    <xdr:to>
      <xdr:col>78</xdr:col>
      <xdr:colOff>120650</xdr:colOff>
      <xdr:row>76</xdr:row>
      <xdr:rowOff>18415</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819120" y="129482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2540</xdr:rowOff>
    </xdr:from>
    <xdr:ext cx="736600" cy="26479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83840" y="13032740"/>
          <a:ext cx="7366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132715</xdr:rowOff>
    </xdr:from>
    <xdr:to>
      <xdr:col>73</xdr:col>
      <xdr:colOff>180975</xdr:colOff>
      <xdr:row>76</xdr:row>
      <xdr:rowOff>41275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069060" y="12991465"/>
          <a:ext cx="89916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78105</xdr:rowOff>
    </xdr:from>
    <xdr:to>
      <xdr:col>74</xdr:col>
      <xdr:colOff>31750</xdr:colOff>
      <xdr:row>77</xdr:row>
      <xdr:rowOff>6985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917420" y="13108305"/>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166370</xdr:rowOff>
    </xdr:from>
    <xdr:ext cx="762000" cy="26289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84680" y="1319657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132715</xdr:rowOff>
    </xdr:from>
    <xdr:to>
      <xdr:col>69</xdr:col>
      <xdr:colOff>92075</xdr:colOff>
      <xdr:row>76</xdr:row>
      <xdr:rowOff>97790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169900" y="12991465"/>
          <a:ext cx="89916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92075</xdr:rowOff>
    </xdr:from>
    <xdr:to>
      <xdr:col>69</xdr:col>
      <xdr:colOff>142875</xdr:colOff>
      <xdr:row>77</xdr:row>
      <xdr:rowOff>20955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018260" y="1312227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5080</xdr:rowOff>
    </xdr:from>
    <xdr:ext cx="758190" cy="26543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82980" y="13206730"/>
          <a:ext cx="7581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101600</xdr:rowOff>
    </xdr:from>
    <xdr:to>
      <xdr:col>65</xdr:col>
      <xdr:colOff>53975</xdr:colOff>
      <xdr:row>77</xdr:row>
      <xdr:rowOff>29845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116560" y="13131800"/>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13970</xdr:rowOff>
    </xdr:from>
    <xdr:ext cx="758190" cy="26416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3820" y="13215620"/>
          <a:ext cx="7581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6162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499840" y="144119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2000" cy="26162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651480" y="144119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2000" cy="26162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749780" y="144119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6162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850620" y="144119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8190" cy="26162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948920" y="14411960"/>
          <a:ext cx="758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76</xdr:row>
      <xdr:rowOff>16510</xdr:rowOff>
    </xdr:from>
    <xdr:to>
      <xdr:col>82</xdr:col>
      <xdr:colOff>158750</xdr:colOff>
      <xdr:row>76</xdr:row>
      <xdr:rowOff>121285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667480" y="1304671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33655</xdr:rowOff>
    </xdr:from>
    <xdr:ext cx="758190" cy="26098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807180" y="12892405"/>
          <a:ext cx="7581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74</xdr:row>
      <xdr:rowOff>171450</xdr:rowOff>
    </xdr:from>
    <xdr:to>
      <xdr:col>78</xdr:col>
      <xdr:colOff>120650</xdr:colOff>
      <xdr:row>75</xdr:row>
      <xdr:rowOff>100330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819120" y="128587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110490</xdr:rowOff>
    </xdr:from>
    <xdr:ext cx="736600" cy="26162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83840" y="12626340"/>
          <a:ext cx="7366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163830</xdr:rowOff>
    </xdr:from>
    <xdr:to>
      <xdr:col>74</xdr:col>
      <xdr:colOff>31750</xdr:colOff>
      <xdr:row>76</xdr:row>
      <xdr:rowOff>92710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917420" y="13022580"/>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103505</xdr:rowOff>
    </xdr:from>
    <xdr:ext cx="762000" cy="26479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84680" y="1279080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75</xdr:row>
      <xdr:rowOff>80645</xdr:rowOff>
    </xdr:from>
    <xdr:to>
      <xdr:col>69</xdr:col>
      <xdr:colOff>142875</xdr:colOff>
      <xdr:row>76</xdr:row>
      <xdr:rowOff>9525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018260" y="1293939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19685</xdr:rowOff>
    </xdr:from>
    <xdr:ext cx="758190" cy="261620"/>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82980" y="12706985"/>
          <a:ext cx="758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45720</xdr:rowOff>
    </xdr:from>
    <xdr:to>
      <xdr:col>65</xdr:col>
      <xdr:colOff>53975</xdr:colOff>
      <xdr:row>76</xdr:row>
      <xdr:rowOff>149225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116560" y="13075920"/>
          <a:ext cx="1041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160020</xdr:rowOff>
    </xdr:from>
    <xdr:ext cx="758190" cy="26479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783820" y="12847320"/>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116840</xdr:rowOff>
    </xdr:from>
    <xdr:to>
      <xdr:col>34</xdr:col>
      <xdr:colOff>19050</xdr:colOff>
      <xdr:row>64</xdr:row>
      <xdr:rowOff>116840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90805</xdr:rowOff>
    </xdr:from>
    <xdr:to>
      <xdr:col>40</xdr:col>
      <xdr:colOff>280035</xdr:colOff>
      <xdr:row>3</xdr:row>
      <xdr:rowOff>19685</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90805"/>
          <a:ext cx="12136755" cy="4432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38735</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3851255" y="0"/>
          <a:ext cx="2984500" cy="38163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26035</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3860145" y="12700"/>
          <a:ext cx="2959100" cy="35623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32385</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3872845" y="32385"/>
          <a:ext cx="2926080" cy="32321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京都府京丹波町</a:t>
          </a:r>
        </a:p>
      </xdr:txBody>
    </xdr:sp>
    <xdr:clientData/>
  </xdr:twoCellAnchor>
  <xdr:twoCellAnchor>
    <xdr:from>
      <xdr:col>39</xdr:col>
      <xdr:colOff>1066165</xdr:colOff>
      <xdr:row>0</xdr:row>
      <xdr:rowOff>0</xdr:rowOff>
    </xdr:from>
    <xdr:to>
      <xdr:col>41</xdr:col>
      <xdr:colOff>501650</xdr:colOff>
      <xdr:row>2</xdr:row>
      <xdr:rowOff>38735</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627485" y="0"/>
          <a:ext cx="2026285" cy="38163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26035</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654155" y="12700"/>
          <a:ext cx="1980565" cy="35623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32385</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679555" y="32385"/>
          <a:ext cx="1923415" cy="32321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113665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03120" y="12002135"/>
          <a:ext cx="4130040" cy="25590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67945</xdr:rowOff>
    </xdr:from>
    <xdr:to>
      <xdr:col>21</xdr:col>
      <xdr:colOff>0</xdr:colOff>
      <xdr:row>64</xdr:row>
      <xdr:rowOff>152400</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659380" y="12040870"/>
          <a:ext cx="1234440" cy="25590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159385</xdr:rowOff>
    </xdr:from>
    <xdr:to>
      <xdr:col>14</xdr:col>
      <xdr:colOff>38100</xdr:colOff>
      <xdr:row>63</xdr:row>
      <xdr:rowOff>159385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352040" y="1213231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106680</xdr:rowOff>
    </xdr:from>
    <xdr:to>
      <xdr:col>13</xdr:col>
      <xdr:colOff>139700</xdr:colOff>
      <xdr:row>64</xdr:row>
      <xdr:rowOff>35560</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448560" y="1207960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106680</xdr:rowOff>
    </xdr:from>
    <xdr:to>
      <xdr:col>24</xdr:col>
      <xdr:colOff>12700</xdr:colOff>
      <xdr:row>64</xdr:row>
      <xdr:rowOff>35560</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366260" y="12079605"/>
          <a:ext cx="9652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67945</xdr:rowOff>
    </xdr:from>
    <xdr:to>
      <xdr:col>31</xdr:col>
      <xdr:colOff>76200</xdr:colOff>
      <xdr:row>64</xdr:row>
      <xdr:rowOff>152400</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589780" y="12040870"/>
          <a:ext cx="1234440" cy="25590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87630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03120" y="1079500"/>
          <a:ext cx="4130040" cy="25590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29794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47040" y="119380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42545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47040" y="1461770"/>
          <a:ext cx="1234440" cy="2527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47040" y="176530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177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7749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177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7749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177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61595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26695" y="1206500"/>
          <a:ext cx="101600" cy="10287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55245</xdr:rowOff>
    </xdr:from>
    <xdr:to>
      <xdr:col>1</xdr:col>
      <xdr:colOff>142875</xdr:colOff>
      <xdr:row>8</xdr:row>
      <xdr:rowOff>159385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26695" y="1474470"/>
          <a:ext cx="101600" cy="10414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120650</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03120" y="1651000"/>
          <a:ext cx="4130040" cy="228917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22860</xdr:rowOff>
    </xdr:from>
    <xdr:ext cx="411480" cy="28194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35760" y="1270635"/>
          <a:ext cx="411480" cy="2819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120650</xdr:rowOff>
    </xdr:from>
    <xdr:to>
      <xdr:col>33</xdr:col>
      <xdr:colOff>114300</xdr:colOff>
      <xdr:row>22</xdr:row>
      <xdr:rowOff>120650</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03120" y="394017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149860</xdr:rowOff>
    </xdr:from>
    <xdr:ext cx="758190" cy="26352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48740" y="3797935"/>
          <a:ext cx="7581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81280</xdr:rowOff>
    </xdr:from>
    <xdr:to>
      <xdr:col>33</xdr:col>
      <xdr:colOff>114300</xdr:colOff>
      <xdr:row>20</xdr:row>
      <xdr:rowOff>81280</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03120" y="355790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111125</xdr:rowOff>
    </xdr:from>
    <xdr:ext cx="758190" cy="26098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48740" y="3416300"/>
          <a:ext cx="7581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42545</xdr:rowOff>
    </xdr:from>
    <xdr:to>
      <xdr:col>33</xdr:col>
      <xdr:colOff>114300</xdr:colOff>
      <xdr:row>18</xdr:row>
      <xdr:rowOff>42545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03120" y="317627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71755</xdr:rowOff>
    </xdr:from>
    <xdr:ext cx="758190" cy="26352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48740" y="3034030"/>
          <a:ext cx="7581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03120" y="27940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33020</xdr:rowOff>
    </xdr:from>
    <xdr:ext cx="758190" cy="26098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48740" y="2652395"/>
          <a:ext cx="7581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03120" y="24130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58190" cy="25527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48740" y="227139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03120" y="20320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5819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48740" y="18897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03120" y="16510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91440</xdr:rowOff>
    </xdr:from>
    <xdr:ext cx="758190" cy="25971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48740" y="1510665"/>
          <a:ext cx="7581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120650</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a:xfrm>
          <a:off x="2103120" y="1651000"/>
          <a:ext cx="4130040" cy="228917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17780</xdr:rowOff>
    </xdr:from>
    <xdr:to>
      <xdr:col>29</xdr:col>
      <xdr:colOff>127000</xdr:colOff>
      <xdr:row>19</xdr:row>
      <xdr:rowOff>38100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flipV="1">
          <a:off x="5504180" y="1951355"/>
          <a:ext cx="0" cy="13919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9525</xdr:rowOff>
    </xdr:from>
    <xdr:ext cx="758190" cy="26225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588000" y="3314700"/>
          <a:ext cx="7581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77,976</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38100</xdr:rowOff>
    </xdr:from>
    <xdr:to>
      <xdr:col>30</xdr:col>
      <xdr:colOff>25400</xdr:colOff>
      <xdr:row>19</xdr:row>
      <xdr:rowOff>38100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415280" y="334327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103505</xdr:rowOff>
    </xdr:from>
    <xdr:ext cx="758190" cy="259080"/>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588000" y="169418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260,689</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17780</xdr:rowOff>
    </xdr:from>
    <xdr:to>
      <xdr:col>30</xdr:col>
      <xdr:colOff>25400</xdr:colOff>
      <xdr:row>11</xdr:row>
      <xdr:rowOff>17780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415280" y="195135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9525</xdr:rowOff>
    </xdr:from>
    <xdr:to>
      <xdr:col>29</xdr:col>
      <xdr:colOff>127000</xdr:colOff>
      <xdr:row>15</xdr:row>
      <xdr:rowOff>41910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flipV="1">
          <a:off x="4871720" y="2628900"/>
          <a:ext cx="632460"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148590</xdr:rowOff>
    </xdr:from>
    <xdr:ext cx="758190" cy="26352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588000" y="2939415"/>
          <a:ext cx="75819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120,986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1905</xdr:rowOff>
    </xdr:from>
    <xdr:to>
      <xdr:col>29</xdr:col>
      <xdr:colOff>177800</xdr:colOff>
      <xdr:row>17</xdr:row>
      <xdr:rowOff>105410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5453380" y="2964180"/>
          <a:ext cx="101600" cy="10350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41910</xdr:rowOff>
    </xdr:from>
    <xdr:to>
      <xdr:col>26</xdr:col>
      <xdr:colOff>50800</xdr:colOff>
      <xdr:row>15</xdr:row>
      <xdr:rowOff>88900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flipV="1">
          <a:off x="4193540" y="2661285"/>
          <a:ext cx="678180" cy="469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20955</xdr:rowOff>
    </xdr:from>
    <xdr:to>
      <xdr:col>26</xdr:col>
      <xdr:colOff>101600</xdr:colOff>
      <xdr:row>17</xdr:row>
      <xdr:rowOff>124460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820920" y="2983230"/>
          <a:ext cx="101600" cy="10350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109220</xdr:rowOff>
    </xdr:from>
    <xdr:ext cx="732790" cy="262890"/>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500880" y="3071495"/>
          <a:ext cx="7327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118,546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15</xdr:row>
      <xdr:rowOff>88900</xdr:rowOff>
    </xdr:from>
    <xdr:to>
      <xdr:col>22</xdr:col>
      <xdr:colOff>114300</xdr:colOff>
      <xdr:row>15</xdr:row>
      <xdr:rowOff>138430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flipV="1">
          <a:off x="3515360" y="2708275"/>
          <a:ext cx="678180"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58420</xdr:rowOff>
    </xdr:from>
    <xdr:to>
      <xdr:col>22</xdr:col>
      <xdr:colOff>165100</xdr:colOff>
      <xdr:row>17</xdr:row>
      <xdr:rowOff>161925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4142740" y="3020695"/>
          <a:ext cx="101600" cy="10350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146685</xdr:rowOff>
    </xdr:from>
    <xdr:ext cx="762000" cy="26098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822700" y="3108960"/>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113,777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15</xdr:row>
      <xdr:rowOff>137795</xdr:rowOff>
    </xdr:from>
    <xdr:to>
      <xdr:col>18</xdr:col>
      <xdr:colOff>177800</xdr:colOff>
      <xdr:row>15</xdr:row>
      <xdr:rowOff>138430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a:xfrm>
          <a:off x="2832100" y="2757170"/>
          <a:ext cx="683260" cy="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64135</xdr:rowOff>
    </xdr:from>
    <xdr:to>
      <xdr:col>19</xdr:col>
      <xdr:colOff>38100</xdr:colOff>
      <xdr:row>17</xdr:row>
      <xdr:rowOff>167640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3464560" y="3026410"/>
          <a:ext cx="96520" cy="10350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151765</xdr:rowOff>
    </xdr:from>
    <xdr:ext cx="762000" cy="26352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144520" y="311404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113,106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86995</xdr:rowOff>
    </xdr:from>
    <xdr:to>
      <xdr:col>15</xdr:col>
      <xdr:colOff>101600</xdr:colOff>
      <xdr:row>18</xdr:row>
      <xdr:rowOff>15240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2781300" y="3049270"/>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171450</xdr:rowOff>
    </xdr:from>
    <xdr:ext cx="758190" cy="26479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461260" y="313372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110,093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143510</xdr:rowOff>
    </xdr:from>
    <xdr:ext cx="762000" cy="26289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331460" y="396303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143510</xdr:rowOff>
    </xdr:from>
    <xdr:ext cx="758190" cy="26289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699000" y="3963035"/>
          <a:ext cx="7581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143510</xdr:rowOff>
    </xdr:from>
    <xdr:ext cx="762000" cy="26289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020820" y="396303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143510</xdr:rowOff>
    </xdr:from>
    <xdr:ext cx="762000" cy="26289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337560" y="396303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143510</xdr:rowOff>
    </xdr:from>
    <xdr:ext cx="758190" cy="26289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659380" y="3963035"/>
          <a:ext cx="7581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14</xdr:row>
      <xdr:rowOff>129540</xdr:rowOff>
    </xdr:from>
    <xdr:to>
      <xdr:col>29</xdr:col>
      <xdr:colOff>177800</xdr:colOff>
      <xdr:row>15</xdr:row>
      <xdr:rowOff>60960</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5453380" y="2577465"/>
          <a:ext cx="101600" cy="10287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146050</xdr:rowOff>
    </xdr:from>
    <xdr:ext cx="758190" cy="256540"/>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588000" y="2422525"/>
          <a:ext cx="7581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171,716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14</xdr:row>
      <xdr:rowOff>161290</xdr:rowOff>
    </xdr:from>
    <xdr:to>
      <xdr:col>26</xdr:col>
      <xdr:colOff>101600</xdr:colOff>
      <xdr:row>15</xdr:row>
      <xdr:rowOff>93345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820920" y="2609215"/>
          <a:ext cx="101600" cy="10350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101600</xdr:rowOff>
    </xdr:from>
    <xdr:ext cx="732790" cy="25527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500880" y="2378075"/>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167,554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36830</xdr:rowOff>
    </xdr:from>
    <xdr:to>
      <xdr:col>22</xdr:col>
      <xdr:colOff>165100</xdr:colOff>
      <xdr:row>15</xdr:row>
      <xdr:rowOff>140970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142740" y="2656205"/>
          <a:ext cx="101600" cy="10414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147955</xdr:rowOff>
    </xdr:from>
    <xdr:ext cx="762000" cy="2584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822700" y="24244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161,476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86360</xdr:rowOff>
    </xdr:from>
    <xdr:to>
      <xdr:col>19</xdr:col>
      <xdr:colOff>38100</xdr:colOff>
      <xdr:row>16</xdr:row>
      <xdr:rowOff>14605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464560" y="2705735"/>
          <a:ext cx="9652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24765</xdr:rowOff>
    </xdr:from>
    <xdr:ext cx="762000" cy="26162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144520" y="247269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155,133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86360</xdr:rowOff>
    </xdr:from>
    <xdr:to>
      <xdr:col>15</xdr:col>
      <xdr:colOff>101600</xdr:colOff>
      <xdr:row>16</xdr:row>
      <xdr:rowOff>13970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2781300" y="270573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24130</xdr:rowOff>
    </xdr:from>
    <xdr:ext cx="758190" cy="26162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461260" y="2472055"/>
          <a:ext cx="758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155,245</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97790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2103120" y="5080000"/>
          <a:ext cx="4130040" cy="25654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a:xfrm>
          <a:off x="127000" y="5080000"/>
          <a:ext cx="129794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47040" y="5194300"/>
          <a:ext cx="123444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47040" y="546100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47040" y="576580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19685</xdr:rowOff>
    </xdr:from>
    <xdr:to>
      <xdr:col>1</xdr:col>
      <xdr:colOff>177800</xdr:colOff>
      <xdr:row>30</xdr:row>
      <xdr:rowOff>19685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1770" y="5258435"/>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a:off x="27749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177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V="1">
          <a:off x="27749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177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71120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226695" y="5207000"/>
          <a:ext cx="101600" cy="10287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a:xfrm>
          <a:off x="22669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a:xfrm>
          <a:off x="2103120" y="5650865"/>
          <a:ext cx="413004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32385</xdr:rowOff>
    </xdr:from>
    <xdr:ext cx="411480" cy="27622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35760" y="5271135"/>
          <a:ext cx="41148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03120" y="79375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90805</xdr:rowOff>
    </xdr:from>
    <xdr:to>
      <xdr:col>33</xdr:col>
      <xdr:colOff>114300</xdr:colOff>
      <xdr:row>38</xdr:row>
      <xdr:rowOff>90805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03120" y="755840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58190" cy="262890"/>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48740" y="7413625"/>
          <a:ext cx="7581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03120" y="71755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58190" cy="25971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48740" y="7033260"/>
          <a:ext cx="7581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03120" y="67945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58190" cy="25527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48740" y="66522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03120" y="641413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58190" cy="25971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48740" y="6271260"/>
          <a:ext cx="7581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03120" y="603186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58190" cy="25908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48740" y="58902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03120" y="565086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58190" cy="255270"/>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48740" y="550989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a:xfrm>
          <a:off x="2103120" y="5650865"/>
          <a:ext cx="413004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273050</xdr:rowOff>
    </xdr:from>
    <xdr:to>
      <xdr:col>29</xdr:col>
      <xdr:colOff>127000</xdr:colOff>
      <xdr:row>37</xdr:row>
      <xdr:rowOff>335915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flipV="1">
          <a:off x="5504180" y="6197600"/>
          <a:ext cx="0" cy="12630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307975</xdr:rowOff>
    </xdr:from>
    <xdr:ext cx="758190" cy="262890"/>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588000" y="7432675"/>
          <a:ext cx="7581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5,021</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335915</xdr:rowOff>
    </xdr:from>
    <xdr:to>
      <xdr:col>30</xdr:col>
      <xdr:colOff>25400</xdr:colOff>
      <xdr:row>37</xdr:row>
      <xdr:rowOff>335915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415280" y="746061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15875</xdr:rowOff>
    </xdr:from>
    <xdr:ext cx="758190" cy="2584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588000" y="5940425"/>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71,336</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273050</xdr:rowOff>
    </xdr:from>
    <xdr:to>
      <xdr:col>30</xdr:col>
      <xdr:colOff>25400</xdr:colOff>
      <xdr:row>33</xdr:row>
      <xdr:rowOff>273050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415280" y="619760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325120</xdr:rowOff>
    </xdr:from>
    <xdr:to>
      <xdr:col>29</xdr:col>
      <xdr:colOff>127000</xdr:colOff>
      <xdr:row>34</xdr:row>
      <xdr:rowOff>56515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a:off x="4871720" y="6249670"/>
          <a:ext cx="632460" cy="742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311785</xdr:rowOff>
    </xdr:from>
    <xdr:ext cx="758190" cy="259080"/>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588000" y="6922135"/>
          <a:ext cx="758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29,170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340360</xdr:rowOff>
    </xdr:from>
    <xdr:to>
      <xdr:col>29</xdr:col>
      <xdr:colOff>177800</xdr:colOff>
      <xdr:row>36</xdr:row>
      <xdr:rowOff>98425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5453380" y="69507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325120</xdr:rowOff>
    </xdr:from>
    <xdr:to>
      <xdr:col>26</xdr:col>
      <xdr:colOff>50800</xdr:colOff>
      <xdr:row>34</xdr:row>
      <xdr:rowOff>56515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flipV="1">
          <a:off x="4193540" y="6249670"/>
          <a:ext cx="678180" cy="742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31115</xdr:rowOff>
    </xdr:from>
    <xdr:to>
      <xdr:col>26</xdr:col>
      <xdr:colOff>101600</xdr:colOff>
      <xdr:row>36</xdr:row>
      <xdr:rowOff>132715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820920" y="6984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117475</xdr:rowOff>
    </xdr:from>
    <xdr:ext cx="732790" cy="25971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500880" y="7070725"/>
          <a:ext cx="7327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27,382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33</xdr:row>
      <xdr:rowOff>313055</xdr:rowOff>
    </xdr:from>
    <xdr:to>
      <xdr:col>22</xdr:col>
      <xdr:colOff>114300</xdr:colOff>
      <xdr:row>34</xdr:row>
      <xdr:rowOff>56515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a:off x="3515360" y="6237605"/>
          <a:ext cx="678180" cy="863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71120</xdr:rowOff>
    </xdr:from>
    <xdr:to>
      <xdr:col>22</xdr:col>
      <xdr:colOff>165100</xdr:colOff>
      <xdr:row>37</xdr:row>
      <xdr:rowOff>1270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4142740" y="7024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157480</xdr:rowOff>
    </xdr:from>
    <xdr:ext cx="762000" cy="25463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822700" y="71107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25,260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33</xdr:row>
      <xdr:rowOff>313055</xdr:rowOff>
    </xdr:from>
    <xdr:to>
      <xdr:col>18</xdr:col>
      <xdr:colOff>177800</xdr:colOff>
      <xdr:row>33</xdr:row>
      <xdr:rowOff>330835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flipV="1">
          <a:off x="2832100" y="6237605"/>
          <a:ext cx="68326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32385</xdr:rowOff>
    </xdr:from>
    <xdr:to>
      <xdr:col>19</xdr:col>
      <xdr:colOff>38100</xdr:colOff>
      <xdr:row>36</xdr:row>
      <xdr:rowOff>133985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3464560" y="6985635"/>
          <a:ext cx="9652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118745</xdr:rowOff>
    </xdr:from>
    <xdr:ext cx="762000" cy="2584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144520" y="7071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27,299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50800</xdr:rowOff>
    </xdr:from>
    <xdr:to>
      <xdr:col>15</xdr:col>
      <xdr:colOff>101600</xdr:colOff>
      <xdr:row>36</xdr:row>
      <xdr:rowOff>152400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2781300" y="7004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137160</xdr:rowOff>
    </xdr:from>
    <xdr:ext cx="758190"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461260" y="709041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26,325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2000" cy="26416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331460" y="796036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58190" cy="26416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699000" y="7960360"/>
          <a:ext cx="7581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6416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020820" y="796036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6416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337560" y="796036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58190" cy="26416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659380" y="7960360"/>
          <a:ext cx="7581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34</xdr:row>
      <xdr:rowOff>5080</xdr:rowOff>
    </xdr:from>
    <xdr:to>
      <xdr:col>29</xdr:col>
      <xdr:colOff>177800</xdr:colOff>
      <xdr:row>34</xdr:row>
      <xdr:rowOff>106045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5453380" y="62725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256540</xdr:rowOff>
    </xdr:from>
    <xdr:ext cx="758190" cy="2584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588000" y="6181090"/>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64,731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33</xdr:row>
      <xdr:rowOff>274320</xdr:rowOff>
    </xdr:from>
    <xdr:to>
      <xdr:col>26</xdr:col>
      <xdr:colOff>101600</xdr:colOff>
      <xdr:row>34</xdr:row>
      <xdr:rowOff>33655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820920" y="61988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44450</xdr:rowOff>
    </xdr:from>
    <xdr:ext cx="732790" cy="252730"/>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500880" y="5969000"/>
          <a:ext cx="7327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68,576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5080</xdr:rowOff>
    </xdr:from>
    <xdr:to>
      <xdr:col>22</xdr:col>
      <xdr:colOff>165100</xdr:colOff>
      <xdr:row>34</xdr:row>
      <xdr:rowOff>107315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142740" y="62725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116840</xdr:rowOff>
    </xdr:from>
    <xdr:ext cx="762000" cy="25971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822700" y="60413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64,688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33</xdr:row>
      <xdr:rowOff>262255</xdr:rowOff>
    </xdr:from>
    <xdr:to>
      <xdr:col>19</xdr:col>
      <xdr:colOff>38100</xdr:colOff>
      <xdr:row>34</xdr:row>
      <xdr:rowOff>21590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464560" y="6186805"/>
          <a:ext cx="9652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31115</xdr:rowOff>
    </xdr:from>
    <xdr:ext cx="762000" cy="255270"/>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144520" y="59556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69,236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279400</xdr:rowOff>
    </xdr:from>
    <xdr:to>
      <xdr:col>15</xdr:col>
      <xdr:colOff>101600</xdr:colOff>
      <xdr:row>34</xdr:row>
      <xdr:rowOff>38735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2781300" y="62039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48260</xdr:rowOff>
    </xdr:from>
    <xdr:ext cx="758190" cy="25971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461260" y="5972810"/>
          <a:ext cx="7581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68,299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5052"/>
          <a:ext cx="414234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78105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19760" y="127000"/>
          <a:ext cx="1235964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19685</xdr:rowOff>
    </xdr:from>
    <xdr:to>
      <xdr:col>120</xdr:col>
      <xdr:colOff>114300</xdr:colOff>
      <xdr:row>4</xdr:row>
      <xdr:rowOff>65405</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8542000" y="191135"/>
          <a:ext cx="38227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45720</xdr:rowOff>
    </xdr:from>
    <xdr:to>
      <xdr:col>120</xdr:col>
      <xdr:colOff>88900</xdr:colOff>
      <xdr:row>4</xdr:row>
      <xdr:rowOff>38735</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8561050" y="217170"/>
          <a:ext cx="37782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71120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8586450" y="242570"/>
          <a:ext cx="372110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京都府京丹波町</a:t>
          </a:r>
        </a:p>
      </xdr:txBody>
    </xdr:sp>
    <xdr:clientData/>
  </xdr:twoCellAnchor>
  <xdr:twoCellAnchor>
    <xdr:from>
      <xdr:col>85</xdr:col>
      <xdr:colOff>63500</xdr:colOff>
      <xdr:row>1</xdr:row>
      <xdr:rowOff>19685</xdr:rowOff>
    </xdr:from>
    <xdr:to>
      <xdr:col>99</xdr:col>
      <xdr:colOff>57150</xdr:colOff>
      <xdr:row>4</xdr:row>
      <xdr:rowOff>65405</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5824200" y="191135"/>
          <a:ext cx="258953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45720</xdr:rowOff>
    </xdr:from>
    <xdr:to>
      <xdr:col>99</xdr:col>
      <xdr:colOff>38100</xdr:colOff>
      <xdr:row>4</xdr:row>
      <xdr:rowOff>38735</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5849600" y="21717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71120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5875000" y="242570"/>
          <a:ext cx="248793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32385</xdr:rowOff>
    </xdr:from>
    <xdr:to>
      <xdr:col>57</xdr:col>
      <xdr:colOff>0</xdr:colOff>
      <xdr:row>15</xdr:row>
      <xdr:rowOff>97790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41680" y="889635"/>
          <a:ext cx="9827260"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65405</xdr:rowOff>
    </xdr:from>
    <xdr:to>
      <xdr:col>12</xdr:col>
      <xdr:colOff>0</xdr:colOff>
      <xdr:row>15</xdr:row>
      <xdr:rowOff>65405</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68680" y="922655"/>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65405</xdr:rowOff>
    </xdr:from>
    <xdr:to>
      <xdr:col>19</xdr:col>
      <xdr:colOff>25400</xdr:colOff>
      <xdr:row>15</xdr:row>
      <xdr:rowOff>65405</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166620" y="922655"/>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13,005
12,787
303.09
11,583,546
11,298,071
232,675
6,841,550
15,227,700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65405</xdr:rowOff>
    </xdr:from>
    <xdr:to>
      <xdr:col>26</xdr:col>
      <xdr:colOff>127000</xdr:colOff>
      <xdr:row>15</xdr:row>
      <xdr:rowOff>65405</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464560" y="922655"/>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84455</xdr:rowOff>
    </xdr:from>
    <xdr:to>
      <xdr:col>37</xdr:col>
      <xdr:colOff>63500</xdr:colOff>
      <xdr:row>10</xdr:row>
      <xdr:rowOff>168910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947920" y="941705"/>
          <a:ext cx="197612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84455</xdr:rowOff>
    </xdr:from>
    <xdr:to>
      <xdr:col>44</xdr:col>
      <xdr:colOff>0</xdr:colOff>
      <xdr:row>10</xdr:row>
      <xdr:rowOff>168910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924040" y="941705"/>
          <a:ext cx="123444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16.1
76.3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97790</xdr:rowOff>
    </xdr:from>
    <xdr:to>
      <xdr:col>47</xdr:col>
      <xdr:colOff>127000</xdr:colOff>
      <xdr:row>11</xdr:row>
      <xdr:rowOff>6985</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221980" y="955040"/>
          <a:ext cx="61976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123825</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947920" y="1714500"/>
          <a:ext cx="197612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123825</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987540" y="1714500"/>
          <a:ext cx="37084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32385</xdr:rowOff>
    </xdr:from>
    <xdr:to>
      <xdr:col>66</xdr:col>
      <xdr:colOff>25400</xdr:colOff>
      <xdr:row>11</xdr:row>
      <xdr:rowOff>149225</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0779760" y="889635"/>
          <a:ext cx="1483360" cy="11455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97790</xdr:rowOff>
    </xdr:from>
    <xdr:to>
      <xdr:col>67</xdr:col>
      <xdr:colOff>31750</xdr:colOff>
      <xdr:row>7</xdr:row>
      <xdr:rowOff>6985</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035030" y="955040"/>
          <a:ext cx="14198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19685</xdr:rowOff>
    </xdr:from>
    <xdr:to>
      <xdr:col>67</xdr:col>
      <xdr:colOff>31750</xdr:colOff>
      <xdr:row>8</xdr:row>
      <xdr:rowOff>104140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035030" y="1219835"/>
          <a:ext cx="14198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6985</xdr:rowOff>
    </xdr:from>
    <xdr:to>
      <xdr:col>67</xdr:col>
      <xdr:colOff>31750</xdr:colOff>
      <xdr:row>12</xdr:row>
      <xdr:rowOff>129540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035030" y="1550035"/>
          <a:ext cx="141986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38735</xdr:rowOff>
    </xdr:from>
    <xdr:to>
      <xdr:col>59</xdr:col>
      <xdr:colOff>127000</xdr:colOff>
      <xdr:row>6</xdr:row>
      <xdr:rowOff>38735</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862310" y="106743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161925</xdr:rowOff>
    </xdr:from>
    <xdr:to>
      <xdr:col>59</xdr:col>
      <xdr:colOff>73025</xdr:colOff>
      <xdr:row>6</xdr:row>
      <xdr:rowOff>90805</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916285" y="10191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84455</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916285" y="128460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156210</xdr:rowOff>
    </xdr:from>
    <xdr:to>
      <xdr:col>59</xdr:col>
      <xdr:colOff>17780</xdr:colOff>
      <xdr:row>9</xdr:row>
      <xdr:rowOff>123825</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957560" y="152781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156210</xdr:rowOff>
    </xdr:from>
    <xdr:to>
      <xdr:col>59</xdr:col>
      <xdr:colOff>107950</xdr:colOff>
      <xdr:row>8</xdr:row>
      <xdr:rowOff>156210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881360" y="152781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48260</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957560" y="176276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19685</xdr:rowOff>
    </xdr:from>
    <xdr:to>
      <xdr:col>59</xdr:col>
      <xdr:colOff>107950</xdr:colOff>
      <xdr:row>11</xdr:row>
      <xdr:rowOff>19685</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881360" y="190563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116840</xdr:rowOff>
    </xdr:from>
    <xdr:ext cx="8896350" cy="26479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83260" y="2860040"/>
          <a:ext cx="88963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90805</xdr:rowOff>
    </xdr:from>
    <xdr:ext cx="6046470" cy="26098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83260" y="3176905"/>
          <a:ext cx="60464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65405</xdr:rowOff>
    </xdr:from>
    <xdr:ext cx="8231505" cy="26162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83260" y="3494405"/>
          <a:ext cx="823150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58420</xdr:rowOff>
    </xdr:from>
    <xdr:to>
      <xdr:col>28</xdr:col>
      <xdr:colOff>114300</xdr:colOff>
      <xdr:row>25</xdr:row>
      <xdr:rowOff>32385</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4168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58420</xdr:rowOff>
    </xdr:from>
    <xdr:to>
      <xdr:col>12</xdr:col>
      <xdr:colOff>127000</xdr:colOff>
      <xdr:row>26</xdr:row>
      <xdr:rowOff>143510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6868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90805</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6868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58420</xdr:rowOff>
    </xdr:from>
    <xdr:to>
      <xdr:col>18</xdr:col>
      <xdr:colOff>0</xdr:colOff>
      <xdr:row>26</xdr:row>
      <xdr:rowOff>143510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854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90805</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854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58420</xdr:rowOff>
    </xdr:from>
    <xdr:to>
      <xdr:col>24</xdr:col>
      <xdr:colOff>0</xdr:colOff>
      <xdr:row>26</xdr:row>
      <xdr:rowOff>143510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66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90805</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66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102,911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26035</xdr:rowOff>
    </xdr:from>
    <xdr:to>
      <xdr:col>28</xdr:col>
      <xdr:colOff>114300</xdr:colOff>
      <xdr:row>41</xdr:row>
      <xdr:rowOff>84455</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4168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6985</xdr:rowOff>
    </xdr:from>
    <xdr:ext cx="349885" cy="22796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08660" y="4636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84455</xdr:rowOff>
    </xdr:from>
    <xdr:to>
      <xdr:col>28</xdr:col>
      <xdr:colOff>114300</xdr:colOff>
      <xdr:row>41</xdr:row>
      <xdr:rowOff>84455</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4168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114300</xdr:rowOff>
    </xdr:from>
    <xdr:ext cx="531495" cy="26479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25425" y="69723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39</xdr:row>
      <xdr:rowOff>45720</xdr:rowOff>
    </xdr:from>
    <xdr:to>
      <xdr:col>28</xdr:col>
      <xdr:colOff>114300</xdr:colOff>
      <xdr:row>39</xdr:row>
      <xdr:rowOff>45720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41680" y="6732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75565</xdr:rowOff>
    </xdr:from>
    <xdr:ext cx="531495" cy="26225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25425" y="6590665"/>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37</xdr:row>
      <xdr:rowOff>6985</xdr:rowOff>
    </xdr:from>
    <xdr:to>
      <xdr:col>28</xdr:col>
      <xdr:colOff>114300</xdr:colOff>
      <xdr:row>37</xdr:row>
      <xdr:rowOff>6985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41680" y="6350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36195</xdr:rowOff>
    </xdr:from>
    <xdr:ext cx="531495" cy="26416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25425" y="620839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34</xdr:row>
      <xdr:rowOff>143510</xdr:rowOff>
    </xdr:from>
    <xdr:to>
      <xdr:col>28</xdr:col>
      <xdr:colOff>114300</xdr:colOff>
      <xdr:row>34</xdr:row>
      <xdr:rowOff>143510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41680" y="5972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171450</xdr:rowOff>
    </xdr:from>
    <xdr:ext cx="595630" cy="26479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370" y="58293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104140</xdr:rowOff>
    </xdr:from>
    <xdr:to>
      <xdr:col>28</xdr:col>
      <xdr:colOff>114300</xdr:colOff>
      <xdr:row>32</xdr:row>
      <xdr:rowOff>104140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41680" y="5590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133985</xdr:rowOff>
    </xdr:from>
    <xdr:ext cx="595630" cy="26162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8935"/>
          <a:ext cx="59563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65405</xdr:rowOff>
    </xdr:from>
    <xdr:to>
      <xdr:col>28</xdr:col>
      <xdr:colOff>114300</xdr:colOff>
      <xdr:row>30</xdr:row>
      <xdr:rowOff>65405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41680" y="5208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94615</xdr:rowOff>
    </xdr:from>
    <xdr:ext cx="595630" cy="26416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666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28</xdr:row>
      <xdr:rowOff>26035</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4168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55880</xdr:rowOff>
    </xdr:from>
    <xdr:ext cx="595630" cy="26098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5030"/>
          <a:ext cx="5956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41</xdr:row>
      <xdr:rowOff>84455</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4168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57785</xdr:rowOff>
    </xdr:from>
    <xdr:to>
      <xdr:col>24</xdr:col>
      <xdr:colOff>62865</xdr:colOff>
      <xdr:row>39</xdr:row>
      <xdr:rowOff>11430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511675" y="5201285"/>
          <a:ext cx="1270" cy="1496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15240</xdr:rowOff>
    </xdr:from>
    <xdr:ext cx="534670" cy="264160"/>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564380" y="670179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62,608</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11430</xdr:rowOff>
    </xdr:from>
    <xdr:to>
      <xdr:col>24</xdr:col>
      <xdr:colOff>152400</xdr:colOff>
      <xdr:row>39</xdr:row>
      <xdr:rowOff>11430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429760" y="66979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3175</xdr:rowOff>
    </xdr:from>
    <xdr:ext cx="598805" cy="26479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564380" y="497522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180,531</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57785</xdr:rowOff>
    </xdr:from>
    <xdr:to>
      <xdr:col>24</xdr:col>
      <xdr:colOff>152400</xdr:colOff>
      <xdr:row>30</xdr:row>
      <xdr:rowOff>57785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429760" y="52012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53975</xdr:rowOff>
    </xdr:from>
    <xdr:to>
      <xdr:col>24</xdr:col>
      <xdr:colOff>63500</xdr:colOff>
      <xdr:row>32</xdr:row>
      <xdr:rowOff>171450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00780" y="5540375"/>
          <a:ext cx="8128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97790</xdr:rowOff>
    </xdr:from>
    <xdr:ext cx="598805" cy="262890"/>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564380" y="6098540"/>
          <a:ext cx="598805"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104,296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119380</xdr:rowOff>
    </xdr:from>
    <xdr:to>
      <xdr:col>24</xdr:col>
      <xdr:colOff>114300</xdr:colOff>
      <xdr:row>36</xdr:row>
      <xdr:rowOff>47625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462780" y="61201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171450</xdr:rowOff>
    </xdr:from>
    <xdr:to>
      <xdr:col>19</xdr:col>
      <xdr:colOff>177800</xdr:colOff>
      <xdr:row>33</xdr:row>
      <xdr:rowOff>36195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832100" y="5657850"/>
          <a:ext cx="86868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142240</xdr:rowOff>
    </xdr:from>
    <xdr:to>
      <xdr:col>20</xdr:col>
      <xdr:colOff>38100</xdr:colOff>
      <xdr:row>36</xdr:row>
      <xdr:rowOff>70485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649980" y="614299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36</xdr:row>
      <xdr:rowOff>61595</xdr:rowOff>
    </xdr:from>
    <xdr:ext cx="594995" cy="265430"/>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06140" y="6233795"/>
          <a:ext cx="5949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102,574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36195</xdr:rowOff>
    </xdr:from>
    <xdr:to>
      <xdr:col>15</xdr:col>
      <xdr:colOff>50800</xdr:colOff>
      <xdr:row>34</xdr:row>
      <xdr:rowOff>74930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968500" y="5694045"/>
          <a:ext cx="863600" cy="210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116840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781300" y="618490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107315</xdr:rowOff>
    </xdr:from>
    <xdr:ext cx="530860" cy="26479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574925" y="6279515"/>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99,000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54610</xdr:rowOff>
    </xdr:from>
    <xdr:to>
      <xdr:col>10</xdr:col>
      <xdr:colOff>114300</xdr:colOff>
      <xdr:row>34</xdr:row>
      <xdr:rowOff>74930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04900" y="5883910"/>
          <a:ext cx="8636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142240</xdr:rowOff>
    </xdr:from>
    <xdr:to>
      <xdr:col>10</xdr:col>
      <xdr:colOff>165100</xdr:colOff>
      <xdr:row>37</xdr:row>
      <xdr:rowOff>70485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17700" y="63144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61595</xdr:rowOff>
    </xdr:from>
    <xdr:ext cx="534670" cy="26543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06245" y="6405245"/>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89,061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160655</xdr:rowOff>
    </xdr:from>
    <xdr:to>
      <xdr:col>6</xdr:col>
      <xdr:colOff>38100</xdr:colOff>
      <xdr:row>37</xdr:row>
      <xdr:rowOff>88900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54100" y="633285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80010</xdr:rowOff>
    </xdr:from>
    <xdr:ext cx="530860" cy="26479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42645" y="6423660"/>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87,631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81915</xdr:rowOff>
    </xdr:from>
    <xdr:ext cx="758190" cy="26479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328160" y="711136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81915</xdr:rowOff>
    </xdr:from>
    <xdr:ext cx="762000" cy="26479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51536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81915</xdr:rowOff>
    </xdr:from>
    <xdr:ext cx="758190" cy="26479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646680" y="711136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81915</xdr:rowOff>
    </xdr:from>
    <xdr:ext cx="762000" cy="26479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7830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81915</xdr:rowOff>
    </xdr:from>
    <xdr:ext cx="762000" cy="26479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194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32</xdr:row>
      <xdr:rowOff>1905</xdr:rowOff>
    </xdr:from>
    <xdr:to>
      <xdr:col>24</xdr:col>
      <xdr:colOff>114300</xdr:colOff>
      <xdr:row>32</xdr:row>
      <xdr:rowOff>105410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462780" y="548830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25400</xdr:rowOff>
    </xdr:from>
    <xdr:ext cx="598805" cy="26479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564380" y="534035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153,858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32</xdr:row>
      <xdr:rowOff>119380</xdr:rowOff>
    </xdr:from>
    <xdr:to>
      <xdr:col>20</xdr:col>
      <xdr:colOff>38100</xdr:colOff>
      <xdr:row>33</xdr:row>
      <xdr:rowOff>47625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649980" y="560578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31</xdr:row>
      <xdr:rowOff>65405</xdr:rowOff>
    </xdr:from>
    <xdr:ext cx="594995" cy="26162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06140" y="5380355"/>
          <a:ext cx="5949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144,788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32</xdr:row>
      <xdr:rowOff>160020</xdr:rowOff>
    </xdr:from>
    <xdr:to>
      <xdr:col>15</xdr:col>
      <xdr:colOff>101600</xdr:colOff>
      <xdr:row>33</xdr:row>
      <xdr:rowOff>88265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781300" y="56464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31</xdr:row>
      <xdr:rowOff>104775</xdr:rowOff>
    </xdr:from>
    <xdr:ext cx="598805" cy="26479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542540" y="541972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141,681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22860</xdr:rowOff>
    </xdr:from>
    <xdr:to>
      <xdr:col>10</xdr:col>
      <xdr:colOff>165100</xdr:colOff>
      <xdr:row>34</xdr:row>
      <xdr:rowOff>126365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17700" y="585216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32</xdr:row>
      <xdr:rowOff>143510</xdr:rowOff>
    </xdr:from>
    <xdr:ext cx="594995" cy="26289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673860" y="5629910"/>
          <a:ext cx="5949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125,249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2540</xdr:rowOff>
    </xdr:from>
    <xdr:to>
      <xdr:col>6</xdr:col>
      <xdr:colOff>38100</xdr:colOff>
      <xdr:row>34</xdr:row>
      <xdr:rowOff>106045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54100" y="583184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32</xdr:row>
      <xdr:rowOff>123825</xdr:rowOff>
    </xdr:from>
    <xdr:ext cx="594995" cy="26162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10260" y="5610225"/>
          <a:ext cx="5949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126,823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58420</xdr:rowOff>
    </xdr:from>
    <xdr:to>
      <xdr:col>28</xdr:col>
      <xdr:colOff>114300</xdr:colOff>
      <xdr:row>45</xdr:row>
      <xdr:rowOff>32385</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4168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58420</xdr:rowOff>
    </xdr:from>
    <xdr:to>
      <xdr:col>12</xdr:col>
      <xdr:colOff>127000</xdr:colOff>
      <xdr:row>46</xdr:row>
      <xdr:rowOff>143510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6868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90805</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6868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58420</xdr:rowOff>
    </xdr:from>
    <xdr:to>
      <xdr:col>18</xdr:col>
      <xdr:colOff>0</xdr:colOff>
      <xdr:row>46</xdr:row>
      <xdr:rowOff>143510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854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90805</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854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58420</xdr:rowOff>
    </xdr:from>
    <xdr:to>
      <xdr:col>24</xdr:col>
      <xdr:colOff>0</xdr:colOff>
      <xdr:row>46</xdr:row>
      <xdr:rowOff>143510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66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90805</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66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26035</xdr:rowOff>
    </xdr:from>
    <xdr:to>
      <xdr:col>28</xdr:col>
      <xdr:colOff>114300</xdr:colOff>
      <xdr:row>61</xdr:row>
      <xdr:rowOff>84455</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4168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6985</xdr:rowOff>
    </xdr:from>
    <xdr:ext cx="349885" cy="22796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08660" y="8065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84455</xdr:rowOff>
    </xdr:from>
    <xdr:to>
      <xdr:col>28</xdr:col>
      <xdr:colOff>114300</xdr:colOff>
      <xdr:row>61</xdr:row>
      <xdr:rowOff>84455</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4168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45720</xdr:rowOff>
    </xdr:from>
    <xdr:to>
      <xdr:col>28</xdr:col>
      <xdr:colOff>114300</xdr:colOff>
      <xdr:row>59</xdr:row>
      <xdr:rowOff>45720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41680" y="10161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75565</xdr:rowOff>
    </xdr:from>
    <xdr:ext cx="248920" cy="26225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02920" y="10019665"/>
          <a:ext cx="2489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6985</xdr:rowOff>
    </xdr:from>
    <xdr:to>
      <xdr:col>28</xdr:col>
      <xdr:colOff>114300</xdr:colOff>
      <xdr:row>57</xdr:row>
      <xdr:rowOff>6985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41680" y="9779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36195</xdr:rowOff>
    </xdr:from>
    <xdr:ext cx="595630" cy="264160"/>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370" y="963739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143510</xdr:rowOff>
    </xdr:from>
    <xdr:to>
      <xdr:col>28</xdr:col>
      <xdr:colOff>114300</xdr:colOff>
      <xdr:row>54</xdr:row>
      <xdr:rowOff>143510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4168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171450</xdr:rowOff>
    </xdr:from>
    <xdr:ext cx="595630" cy="26479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370" y="92583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104140</xdr:rowOff>
    </xdr:from>
    <xdr:to>
      <xdr:col>28</xdr:col>
      <xdr:colOff>114300</xdr:colOff>
      <xdr:row>52</xdr:row>
      <xdr:rowOff>104140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41680" y="9019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133985</xdr:rowOff>
    </xdr:from>
    <xdr:ext cx="595630" cy="261620"/>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370" y="8877935"/>
          <a:ext cx="59563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65405</xdr:rowOff>
    </xdr:from>
    <xdr:to>
      <xdr:col>28</xdr:col>
      <xdr:colOff>114300</xdr:colOff>
      <xdr:row>50</xdr:row>
      <xdr:rowOff>65405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41680" y="8637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94615</xdr:rowOff>
    </xdr:from>
    <xdr:ext cx="595630" cy="264160"/>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370" y="849566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48</xdr:row>
      <xdr:rowOff>26035</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4168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55880</xdr:rowOff>
    </xdr:from>
    <xdr:ext cx="595630" cy="26098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370" y="8114030"/>
          <a:ext cx="5956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61</xdr:row>
      <xdr:rowOff>84455</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4168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105410</xdr:rowOff>
    </xdr:from>
    <xdr:to>
      <xdr:col>24</xdr:col>
      <xdr:colOff>62865</xdr:colOff>
      <xdr:row>57</xdr:row>
      <xdr:rowOff>161290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511675" y="8849360"/>
          <a:ext cx="1270" cy="1084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164465</xdr:rowOff>
    </xdr:from>
    <xdr:ext cx="534670" cy="26479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564380" y="993711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60,266</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161290</xdr:rowOff>
    </xdr:from>
    <xdr:to>
      <xdr:col>24</xdr:col>
      <xdr:colOff>152400</xdr:colOff>
      <xdr:row>57</xdr:row>
      <xdr:rowOff>161290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429760" y="99339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50800</xdr:rowOff>
    </xdr:from>
    <xdr:ext cx="598805" cy="26479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564380" y="862330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344,470</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105410</xdr:rowOff>
    </xdr:from>
    <xdr:to>
      <xdr:col>24</xdr:col>
      <xdr:colOff>152400</xdr:colOff>
      <xdr:row>51</xdr:row>
      <xdr:rowOff>105410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429760" y="88493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120650</xdr:rowOff>
    </xdr:from>
    <xdr:to>
      <xdr:col>24</xdr:col>
      <xdr:colOff>63500</xdr:colOff>
      <xdr:row>56</xdr:row>
      <xdr:rowOff>128270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00780" y="9721850"/>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88900</xdr:rowOff>
    </xdr:from>
    <xdr:ext cx="598805" cy="26098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564380" y="9690100"/>
          <a:ext cx="598805" cy="2609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104,800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111125</xdr:rowOff>
    </xdr:from>
    <xdr:to>
      <xdr:col>24</xdr:col>
      <xdr:colOff>114300</xdr:colOff>
      <xdr:row>57</xdr:row>
      <xdr:rowOff>39370</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462780" y="97123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120650</xdr:rowOff>
    </xdr:from>
    <xdr:to>
      <xdr:col>19</xdr:col>
      <xdr:colOff>177800</xdr:colOff>
      <xdr:row>56</xdr:row>
      <xdr:rowOff>170815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832100" y="9721850"/>
          <a:ext cx="86868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137795</xdr:rowOff>
    </xdr:from>
    <xdr:to>
      <xdr:col>20</xdr:col>
      <xdr:colOff>38100</xdr:colOff>
      <xdr:row>57</xdr:row>
      <xdr:rowOff>66675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649980" y="973899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57150</xdr:rowOff>
    </xdr:from>
    <xdr:ext cx="530860" cy="26479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38525" y="9829800"/>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98,021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170815</xdr:rowOff>
    </xdr:from>
    <xdr:to>
      <xdr:col>15</xdr:col>
      <xdr:colOff>50800</xdr:colOff>
      <xdr:row>57</xdr:row>
      <xdr:rowOff>6985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968500" y="9772015"/>
          <a:ext cx="8636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167640</xdr:rowOff>
    </xdr:from>
    <xdr:to>
      <xdr:col>15</xdr:col>
      <xdr:colOff>101600</xdr:colOff>
      <xdr:row>57</xdr:row>
      <xdr:rowOff>95885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781300" y="97688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86995</xdr:rowOff>
    </xdr:from>
    <xdr:ext cx="530860" cy="26225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574925" y="9859645"/>
          <a:ext cx="5308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90,408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6985</xdr:rowOff>
    </xdr:from>
    <xdr:to>
      <xdr:col>10</xdr:col>
      <xdr:colOff>114300</xdr:colOff>
      <xdr:row>57</xdr:row>
      <xdr:rowOff>17780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04900" y="9779635"/>
          <a:ext cx="8636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138430</xdr:rowOff>
    </xdr:from>
    <xdr:to>
      <xdr:col>10</xdr:col>
      <xdr:colOff>165100</xdr:colOff>
      <xdr:row>57</xdr:row>
      <xdr:rowOff>66675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17700" y="97396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57785</xdr:rowOff>
    </xdr:from>
    <xdr:ext cx="534670" cy="26479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06245" y="983043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97,813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10160</xdr:rowOff>
    </xdr:from>
    <xdr:to>
      <xdr:col>6</xdr:col>
      <xdr:colOff>38100</xdr:colOff>
      <xdr:row>57</xdr:row>
      <xdr:rowOff>114300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54100" y="978281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104775</xdr:rowOff>
    </xdr:from>
    <xdr:ext cx="530860" cy="26479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42645" y="9877425"/>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85,718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81915</xdr:rowOff>
    </xdr:from>
    <xdr:ext cx="758190" cy="26479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328160" y="1054036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81915</xdr:rowOff>
    </xdr:from>
    <xdr:ext cx="762000" cy="26479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51536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81915</xdr:rowOff>
    </xdr:from>
    <xdr:ext cx="758190" cy="26479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646680" y="1054036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81915</xdr:rowOff>
    </xdr:from>
    <xdr:ext cx="762000" cy="26479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7830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81915</xdr:rowOff>
    </xdr:from>
    <xdr:ext cx="762000" cy="26479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194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56</xdr:row>
      <xdr:rowOff>76835</xdr:rowOff>
    </xdr:from>
    <xdr:to>
      <xdr:col>24</xdr:col>
      <xdr:colOff>114300</xdr:colOff>
      <xdr:row>57</xdr:row>
      <xdr:rowOff>5080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462780" y="96780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100330</xdr:rowOff>
    </xdr:from>
    <xdr:ext cx="598805" cy="261620"/>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564380" y="9530080"/>
          <a:ext cx="59880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113,615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67945</xdr:rowOff>
    </xdr:from>
    <xdr:to>
      <xdr:col>20</xdr:col>
      <xdr:colOff>38100</xdr:colOff>
      <xdr:row>56</xdr:row>
      <xdr:rowOff>171450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649980" y="966914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13335</xdr:rowOff>
    </xdr:from>
    <xdr:ext cx="594995" cy="26416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06140" y="9443085"/>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115,854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118745</xdr:rowOff>
    </xdr:from>
    <xdr:to>
      <xdr:col>15</xdr:col>
      <xdr:colOff>101600</xdr:colOff>
      <xdr:row>57</xdr:row>
      <xdr:rowOff>47625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781300" y="97199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64770</xdr:rowOff>
    </xdr:from>
    <xdr:ext cx="598805" cy="261620"/>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542540" y="9494520"/>
          <a:ext cx="59880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102,775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129540</xdr:rowOff>
    </xdr:from>
    <xdr:to>
      <xdr:col>10</xdr:col>
      <xdr:colOff>165100</xdr:colOff>
      <xdr:row>57</xdr:row>
      <xdr:rowOff>58420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17700" y="97307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75565</xdr:rowOff>
    </xdr:from>
    <xdr:ext cx="534670" cy="26225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06245" y="9505315"/>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99,959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140970</xdr:rowOff>
    </xdr:from>
    <xdr:to>
      <xdr:col>6</xdr:col>
      <xdr:colOff>38100</xdr:colOff>
      <xdr:row>57</xdr:row>
      <xdr:rowOff>69215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54100" y="974217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86360</xdr:rowOff>
    </xdr:from>
    <xdr:ext cx="530860" cy="262890"/>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42645" y="9516110"/>
          <a:ext cx="5308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97,110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58420</xdr:rowOff>
    </xdr:from>
    <xdr:to>
      <xdr:col>28</xdr:col>
      <xdr:colOff>114300</xdr:colOff>
      <xdr:row>65</xdr:row>
      <xdr:rowOff>32385</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4168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58420</xdr:rowOff>
    </xdr:from>
    <xdr:to>
      <xdr:col>12</xdr:col>
      <xdr:colOff>127000</xdr:colOff>
      <xdr:row>66</xdr:row>
      <xdr:rowOff>143510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6868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90805</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6868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58420</xdr:rowOff>
    </xdr:from>
    <xdr:to>
      <xdr:col>18</xdr:col>
      <xdr:colOff>0</xdr:colOff>
      <xdr:row>66</xdr:row>
      <xdr:rowOff>143510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854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90805</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854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58420</xdr:rowOff>
    </xdr:from>
    <xdr:to>
      <xdr:col>24</xdr:col>
      <xdr:colOff>0</xdr:colOff>
      <xdr:row>66</xdr:row>
      <xdr:rowOff>143510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2966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90805</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2966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26035</xdr:rowOff>
    </xdr:from>
    <xdr:to>
      <xdr:col>28</xdr:col>
      <xdr:colOff>114300</xdr:colOff>
      <xdr:row>81</xdr:row>
      <xdr:rowOff>84455</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4168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6985</xdr:rowOff>
    </xdr:from>
    <xdr:ext cx="349885" cy="22796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08660" y="11494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84455</xdr:rowOff>
    </xdr:from>
    <xdr:to>
      <xdr:col>28</xdr:col>
      <xdr:colOff>114300</xdr:colOff>
      <xdr:row>81</xdr:row>
      <xdr:rowOff>84455</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4168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101600</xdr:rowOff>
    </xdr:from>
    <xdr:to>
      <xdr:col>28</xdr:col>
      <xdr:colOff>114300</xdr:colOff>
      <xdr:row>79</xdr:row>
      <xdr:rowOff>101600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41680" y="13646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130810</xdr:rowOff>
    </xdr:from>
    <xdr:ext cx="248920" cy="26479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02920" y="1350391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117475</xdr:rowOff>
    </xdr:from>
    <xdr:to>
      <xdr:col>28</xdr:col>
      <xdr:colOff>114300</xdr:colOff>
      <xdr:row>77</xdr:row>
      <xdr:rowOff>117475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41680" y="13319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147320</xdr:rowOff>
    </xdr:from>
    <xdr:ext cx="531495" cy="26098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25425" y="13177520"/>
          <a:ext cx="53149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134620</xdr:rowOff>
    </xdr:from>
    <xdr:to>
      <xdr:col>28</xdr:col>
      <xdr:colOff>114300</xdr:colOff>
      <xdr:row>75</xdr:row>
      <xdr:rowOff>134620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41680" y="129933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74</xdr:row>
      <xdr:rowOff>163830</xdr:rowOff>
    </xdr:from>
    <xdr:ext cx="531495" cy="265430"/>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25425" y="12851130"/>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151130</xdr:rowOff>
    </xdr:from>
    <xdr:to>
      <xdr:col>28</xdr:col>
      <xdr:colOff>114300</xdr:colOff>
      <xdr:row>73</xdr:row>
      <xdr:rowOff>151130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41680" y="12666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6350</xdr:rowOff>
    </xdr:from>
    <xdr:ext cx="531495" cy="262890"/>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25425" y="12522200"/>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168275</xdr:rowOff>
    </xdr:from>
    <xdr:to>
      <xdr:col>28</xdr:col>
      <xdr:colOff>114300</xdr:colOff>
      <xdr:row>71</xdr:row>
      <xdr:rowOff>168275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41680" y="12341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22860</xdr:rowOff>
    </xdr:from>
    <xdr:ext cx="531495" cy="26479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25425" y="1219581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9525</xdr:rowOff>
    </xdr:from>
    <xdr:to>
      <xdr:col>28</xdr:col>
      <xdr:colOff>114300</xdr:colOff>
      <xdr:row>70</xdr:row>
      <xdr:rowOff>9525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41680" y="12011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38735</xdr:rowOff>
    </xdr:from>
    <xdr:ext cx="531495" cy="265430"/>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25425" y="11868785"/>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68</xdr:row>
      <xdr:rowOff>26035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4168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55880</xdr:rowOff>
    </xdr:from>
    <xdr:ext cx="531495" cy="26098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25425" y="11543030"/>
          <a:ext cx="53149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81</xdr:row>
      <xdr:rowOff>84455</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4168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10795</xdr:rowOff>
    </xdr:from>
    <xdr:to>
      <xdr:col>24</xdr:col>
      <xdr:colOff>62865</xdr:colOff>
      <xdr:row>79</xdr:row>
      <xdr:rowOff>100965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511675" y="12012295"/>
          <a:ext cx="1270" cy="1633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104775</xdr:rowOff>
    </xdr:from>
    <xdr:ext cx="249555" cy="26479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564380" y="13649325"/>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100965</xdr:rowOff>
    </xdr:from>
    <xdr:to>
      <xdr:col>24</xdr:col>
      <xdr:colOff>152400</xdr:colOff>
      <xdr:row>79</xdr:row>
      <xdr:rowOff>100965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429760" y="136455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132080</xdr:rowOff>
    </xdr:from>
    <xdr:ext cx="534670" cy="262890"/>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564380" y="11790680"/>
          <a:ext cx="5346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49,950</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10795</xdr:rowOff>
    </xdr:from>
    <xdr:to>
      <xdr:col>24</xdr:col>
      <xdr:colOff>152400</xdr:colOff>
      <xdr:row>70</xdr:row>
      <xdr:rowOff>10795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429760" y="120122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18415</xdr:rowOff>
    </xdr:from>
    <xdr:to>
      <xdr:col>24</xdr:col>
      <xdr:colOff>63500</xdr:colOff>
      <xdr:row>79</xdr:row>
      <xdr:rowOff>83185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00780" y="13562965"/>
          <a:ext cx="8128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120650</xdr:rowOff>
    </xdr:from>
    <xdr:ext cx="469900" cy="262890"/>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564380" y="13150850"/>
          <a:ext cx="469900"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9,079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96520</xdr:rowOff>
    </xdr:from>
    <xdr:to>
      <xdr:col>24</xdr:col>
      <xdr:colOff>114300</xdr:colOff>
      <xdr:row>78</xdr:row>
      <xdr:rowOff>25400</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462780" y="132981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18415</xdr:rowOff>
    </xdr:from>
    <xdr:to>
      <xdr:col>19</xdr:col>
      <xdr:colOff>177800</xdr:colOff>
      <xdr:row>79</xdr:row>
      <xdr:rowOff>38735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832100" y="13562965"/>
          <a:ext cx="86868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71120</xdr:rowOff>
    </xdr:from>
    <xdr:to>
      <xdr:col>20</xdr:col>
      <xdr:colOff>38100</xdr:colOff>
      <xdr:row>78</xdr:row>
      <xdr:rowOff>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649980" y="1327277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16510</xdr:rowOff>
    </xdr:from>
    <xdr:ext cx="469900" cy="26479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470910" y="1304671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79</xdr:row>
      <xdr:rowOff>38735</xdr:rowOff>
    </xdr:from>
    <xdr:to>
      <xdr:col>15</xdr:col>
      <xdr:colOff>50800</xdr:colOff>
      <xdr:row>79</xdr:row>
      <xdr:rowOff>73660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968500" y="13583285"/>
          <a:ext cx="8636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73025</xdr:rowOff>
    </xdr:from>
    <xdr:to>
      <xdr:col>15</xdr:col>
      <xdr:colOff>101600</xdr:colOff>
      <xdr:row>78</xdr:row>
      <xdr:rowOff>1905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781300" y="1327467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19050</xdr:rowOff>
    </xdr:from>
    <xdr:ext cx="466090" cy="26162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02230" y="13049250"/>
          <a:ext cx="4660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79</xdr:row>
      <xdr:rowOff>73660</xdr:rowOff>
    </xdr:from>
    <xdr:to>
      <xdr:col>10</xdr:col>
      <xdr:colOff>114300</xdr:colOff>
      <xdr:row>79</xdr:row>
      <xdr:rowOff>78105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04900" y="13618210"/>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19685</xdr:rowOff>
    </xdr:from>
    <xdr:to>
      <xdr:col>10</xdr:col>
      <xdr:colOff>165100</xdr:colOff>
      <xdr:row>78</xdr:row>
      <xdr:rowOff>123825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17700" y="1339278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140335</xdr:rowOff>
    </xdr:from>
    <xdr:ext cx="466090" cy="26479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38630" y="13170535"/>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171450</xdr:rowOff>
    </xdr:from>
    <xdr:to>
      <xdr:col>6</xdr:col>
      <xdr:colOff>38100</xdr:colOff>
      <xdr:row>78</xdr:row>
      <xdr:rowOff>102870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54100" y="13373100"/>
          <a:ext cx="9652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119380</xdr:rowOff>
    </xdr:from>
    <xdr:ext cx="469900" cy="26543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75030" y="13149580"/>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81915</xdr:rowOff>
    </xdr:from>
    <xdr:ext cx="758190" cy="26479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328160" y="1396936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81915</xdr:rowOff>
    </xdr:from>
    <xdr:ext cx="762000" cy="26479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1536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81915</xdr:rowOff>
    </xdr:from>
    <xdr:ext cx="758190" cy="26479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46680" y="1396936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81915</xdr:rowOff>
    </xdr:from>
    <xdr:ext cx="762000" cy="26479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7830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81915</xdr:rowOff>
    </xdr:from>
    <xdr:ext cx="762000" cy="26479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194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79</xdr:row>
      <xdr:rowOff>31115</xdr:rowOff>
    </xdr:from>
    <xdr:to>
      <xdr:col>24</xdr:col>
      <xdr:colOff>114300</xdr:colOff>
      <xdr:row>79</xdr:row>
      <xdr:rowOff>135255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462780" y="1357566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119380</xdr:rowOff>
    </xdr:from>
    <xdr:ext cx="378460" cy="265430"/>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564380" y="13492480"/>
          <a:ext cx="3784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141605</xdr:rowOff>
    </xdr:from>
    <xdr:to>
      <xdr:col>20</xdr:col>
      <xdr:colOff>38100</xdr:colOff>
      <xdr:row>79</xdr:row>
      <xdr:rowOff>69850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649980" y="1351470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79</xdr:row>
      <xdr:rowOff>60960</xdr:rowOff>
    </xdr:from>
    <xdr:ext cx="469900" cy="265430"/>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470910" y="13605510"/>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161925</xdr:rowOff>
    </xdr:from>
    <xdr:to>
      <xdr:col>15</xdr:col>
      <xdr:colOff>101600</xdr:colOff>
      <xdr:row>79</xdr:row>
      <xdr:rowOff>90805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781300" y="135350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81915</xdr:rowOff>
    </xdr:from>
    <xdr:ext cx="466090" cy="26479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02230" y="13626465"/>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79</xdr:row>
      <xdr:rowOff>22225</xdr:rowOff>
    </xdr:from>
    <xdr:to>
      <xdr:col>10</xdr:col>
      <xdr:colOff>165100</xdr:colOff>
      <xdr:row>79</xdr:row>
      <xdr:rowOff>125730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17700" y="1356677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115570</xdr:colOff>
      <xdr:row>79</xdr:row>
      <xdr:rowOff>116840</xdr:rowOff>
    </xdr:from>
    <xdr:ext cx="378460" cy="26479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350" y="13661390"/>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79</xdr:row>
      <xdr:rowOff>26035</xdr:rowOff>
    </xdr:from>
    <xdr:to>
      <xdr:col>6</xdr:col>
      <xdr:colOff>38100</xdr:colOff>
      <xdr:row>79</xdr:row>
      <xdr:rowOff>129540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54100" y="1357058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179070</xdr:colOff>
      <xdr:row>79</xdr:row>
      <xdr:rowOff>121285</xdr:rowOff>
    </xdr:from>
    <xdr:ext cx="378460" cy="26225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920750" y="13665835"/>
          <a:ext cx="378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58420</xdr:rowOff>
    </xdr:from>
    <xdr:to>
      <xdr:col>28</xdr:col>
      <xdr:colOff>114300</xdr:colOff>
      <xdr:row>85</xdr:row>
      <xdr:rowOff>32385</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4168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58420</xdr:rowOff>
    </xdr:from>
    <xdr:to>
      <xdr:col>12</xdr:col>
      <xdr:colOff>127000</xdr:colOff>
      <xdr:row>86</xdr:row>
      <xdr:rowOff>143510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6868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90805</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6868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58420</xdr:rowOff>
    </xdr:from>
    <xdr:to>
      <xdr:col>18</xdr:col>
      <xdr:colOff>0</xdr:colOff>
      <xdr:row>86</xdr:row>
      <xdr:rowOff>143510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854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90805</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854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58420</xdr:rowOff>
    </xdr:from>
    <xdr:to>
      <xdr:col>24</xdr:col>
      <xdr:colOff>0</xdr:colOff>
      <xdr:row>86</xdr:row>
      <xdr:rowOff>143510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2966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90805</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2966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146,251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26035</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4168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6985</xdr:rowOff>
    </xdr:from>
    <xdr:ext cx="349885" cy="22796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08660" y="14923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4168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5270"/>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25425" y="1725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41680" y="17072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2542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41680" y="16745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5270"/>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25425" y="16603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41680" y="16419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2542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41680" y="16092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5630" cy="255270"/>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370" y="1595120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41680" y="15766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5630" cy="2584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37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9525</xdr:rowOff>
    </xdr:from>
    <xdr:to>
      <xdr:col>28</xdr:col>
      <xdr:colOff>114300</xdr:colOff>
      <xdr:row>90</xdr:row>
      <xdr:rowOff>9525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41680" y="15440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38735</xdr:rowOff>
    </xdr:from>
    <xdr:ext cx="595630" cy="265430"/>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370" y="1529778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88</xdr:row>
      <xdr:rowOff>26035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4168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55880</xdr:rowOff>
    </xdr:from>
    <xdr:ext cx="595630" cy="26098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370" y="14972030"/>
          <a:ext cx="5956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4168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171450</xdr:rowOff>
    </xdr:from>
    <xdr:to>
      <xdr:col>24</xdr:col>
      <xdr:colOff>62865</xdr:colOff>
      <xdr:row>98</xdr:row>
      <xdr:rowOff>152400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511675" y="1560195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156210</xdr:rowOff>
    </xdr:from>
    <xdr:ext cx="534670" cy="255270"/>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564380" y="1695831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47,210</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152400</xdr:rowOff>
    </xdr:from>
    <xdr:to>
      <xdr:col>24</xdr:col>
      <xdr:colOff>152400</xdr:colOff>
      <xdr:row>98</xdr:row>
      <xdr:rowOff>152400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429760" y="169545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116840</xdr:rowOff>
    </xdr:from>
    <xdr:ext cx="598805" cy="264160"/>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564380" y="15375890"/>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130,304</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171450</xdr:rowOff>
    </xdr:from>
    <xdr:to>
      <xdr:col>24</xdr:col>
      <xdr:colOff>152400</xdr:colOff>
      <xdr:row>90</xdr:row>
      <xdr:rowOff>171450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429760" y="156019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61595</xdr:rowOff>
    </xdr:from>
    <xdr:to>
      <xdr:col>24</xdr:col>
      <xdr:colOff>63500</xdr:colOff>
      <xdr:row>96</xdr:row>
      <xdr:rowOff>67310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00780" y="16349345"/>
          <a:ext cx="812800" cy="177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20955</xdr:rowOff>
    </xdr:from>
    <xdr:ext cx="534670" cy="255270"/>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564380" y="1630870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74,545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169545</xdr:rowOff>
    </xdr:from>
    <xdr:to>
      <xdr:col>24</xdr:col>
      <xdr:colOff>114300</xdr:colOff>
      <xdr:row>96</xdr:row>
      <xdr:rowOff>99695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462780" y="164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61595</xdr:rowOff>
    </xdr:from>
    <xdr:to>
      <xdr:col>19</xdr:col>
      <xdr:colOff>177800</xdr:colOff>
      <xdr:row>97</xdr:row>
      <xdr:rowOff>148590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832100" y="16349345"/>
          <a:ext cx="868680" cy="429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167640</xdr:rowOff>
    </xdr:from>
    <xdr:to>
      <xdr:col>20</xdr:col>
      <xdr:colOff>38100</xdr:colOff>
      <xdr:row>95</xdr:row>
      <xdr:rowOff>97790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649980" y="162839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114300</xdr:rowOff>
    </xdr:from>
    <xdr:ext cx="530860" cy="259080"/>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38525" y="16059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85,197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117475</xdr:rowOff>
    </xdr:from>
    <xdr:to>
      <xdr:col>15</xdr:col>
      <xdr:colOff>50800</xdr:colOff>
      <xdr:row>97</xdr:row>
      <xdr:rowOff>148590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968500" y="16748125"/>
          <a:ext cx="8636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156210</xdr:rowOff>
    </xdr:from>
    <xdr:to>
      <xdr:col>15</xdr:col>
      <xdr:colOff>101600</xdr:colOff>
      <xdr:row>97</xdr:row>
      <xdr:rowOff>86360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781300" y="1661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102870</xdr:rowOff>
    </xdr:from>
    <xdr:ext cx="530860"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574925" y="163906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64,896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117475</xdr:rowOff>
    </xdr:from>
    <xdr:to>
      <xdr:col>10</xdr:col>
      <xdr:colOff>114300</xdr:colOff>
      <xdr:row>97</xdr:row>
      <xdr:rowOff>153035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04900" y="16748125"/>
          <a:ext cx="8636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26670</xdr:rowOff>
    </xdr:from>
    <xdr:to>
      <xdr:col>10</xdr:col>
      <xdr:colOff>165100</xdr:colOff>
      <xdr:row>97</xdr:row>
      <xdr:rowOff>128270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17700" y="1665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144780</xdr:rowOff>
    </xdr:from>
    <xdr:ext cx="534670" cy="25527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06245" y="1643253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62,319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43180</xdr:rowOff>
    </xdr:from>
    <xdr:to>
      <xdr:col>6</xdr:col>
      <xdr:colOff>38100</xdr:colOff>
      <xdr:row>97</xdr:row>
      <xdr:rowOff>144780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54100" y="166738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161290</xdr:rowOff>
    </xdr:from>
    <xdr:ext cx="53086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42645" y="164490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5819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32816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153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819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668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83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194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16510</xdr:rowOff>
    </xdr:from>
    <xdr:to>
      <xdr:col>24</xdr:col>
      <xdr:colOff>114300</xdr:colOff>
      <xdr:row>96</xdr:row>
      <xdr:rowOff>118110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462780" y="1647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166370</xdr:rowOff>
    </xdr:from>
    <xdr:ext cx="534670" cy="255270"/>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564380" y="1645412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73,447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10795</xdr:rowOff>
    </xdr:from>
    <xdr:to>
      <xdr:col>20</xdr:col>
      <xdr:colOff>38100</xdr:colOff>
      <xdr:row>95</xdr:row>
      <xdr:rowOff>112395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649980" y="162985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103505</xdr:rowOff>
    </xdr:from>
    <xdr:ext cx="530860" cy="259080"/>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38525" y="163912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97790</xdr:rowOff>
    </xdr:from>
    <xdr:to>
      <xdr:col>15</xdr:col>
      <xdr:colOff>101600</xdr:colOff>
      <xdr:row>98</xdr:row>
      <xdr:rowOff>27940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781300" y="1672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19050</xdr:rowOff>
    </xdr:from>
    <xdr:ext cx="530860" cy="255270"/>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574925" y="168211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66675</xdr:rowOff>
    </xdr:from>
    <xdr:to>
      <xdr:col>10</xdr:col>
      <xdr:colOff>165100</xdr:colOff>
      <xdr:row>97</xdr:row>
      <xdr:rowOff>168275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17700" y="166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159385</xdr:rowOff>
    </xdr:from>
    <xdr:ext cx="534670" cy="2584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06245" y="16790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59,868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102235</xdr:rowOff>
    </xdr:from>
    <xdr:to>
      <xdr:col>6</xdr:col>
      <xdr:colOff>38100</xdr:colOff>
      <xdr:row>98</xdr:row>
      <xdr:rowOff>32385</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54100" y="1673288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23495</xdr:rowOff>
    </xdr:from>
    <xdr:ext cx="530860" cy="259080"/>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42645" y="168255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57,684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58420</xdr:rowOff>
    </xdr:from>
    <xdr:to>
      <xdr:col>59</xdr:col>
      <xdr:colOff>50800</xdr:colOff>
      <xdr:row>25</xdr:row>
      <xdr:rowOff>32385</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431280" y="4001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58420</xdr:rowOff>
    </xdr:from>
    <xdr:to>
      <xdr:col>43</xdr:col>
      <xdr:colOff>63500</xdr:colOff>
      <xdr:row>26</xdr:row>
      <xdr:rowOff>143510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553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90805</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553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58420</xdr:rowOff>
    </xdr:from>
    <xdr:to>
      <xdr:col>48</xdr:col>
      <xdr:colOff>127000</xdr:colOff>
      <xdr:row>26</xdr:row>
      <xdr:rowOff>143510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5438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90805</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5438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58420</xdr:rowOff>
    </xdr:from>
    <xdr:to>
      <xdr:col>54</xdr:col>
      <xdr:colOff>127000</xdr:colOff>
      <xdr:row>26</xdr:row>
      <xdr:rowOff>143510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656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90805</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656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26035</xdr:rowOff>
    </xdr:from>
    <xdr:to>
      <xdr:col>59</xdr:col>
      <xdr:colOff>50800</xdr:colOff>
      <xdr:row>41</xdr:row>
      <xdr:rowOff>84455</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431280" y="4826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6985</xdr:rowOff>
    </xdr:from>
    <xdr:ext cx="346075" cy="22796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93180" y="4636135"/>
          <a:ext cx="34607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84455</xdr:rowOff>
    </xdr:from>
    <xdr:to>
      <xdr:col>59</xdr:col>
      <xdr:colOff>50800</xdr:colOff>
      <xdr:row>41</xdr:row>
      <xdr:rowOff>84455</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431280" y="7113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143510</xdr:rowOff>
    </xdr:from>
    <xdr:to>
      <xdr:col>59</xdr:col>
      <xdr:colOff>50800</xdr:colOff>
      <xdr:row>38</xdr:row>
      <xdr:rowOff>143510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431280" y="6658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171450</xdr:rowOff>
    </xdr:from>
    <xdr:ext cx="245110" cy="26479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187440" y="6515100"/>
          <a:ext cx="2451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26035</xdr:rowOff>
    </xdr:from>
    <xdr:to>
      <xdr:col>59</xdr:col>
      <xdr:colOff>50800</xdr:colOff>
      <xdr:row>36</xdr:row>
      <xdr:rowOff>26035</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431280" y="61982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55880</xdr:rowOff>
    </xdr:from>
    <xdr:ext cx="595630" cy="26098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850890" y="6056630"/>
          <a:ext cx="5956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84455</xdr:rowOff>
    </xdr:from>
    <xdr:to>
      <xdr:col>59</xdr:col>
      <xdr:colOff>50800</xdr:colOff>
      <xdr:row>33</xdr:row>
      <xdr:rowOff>84455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431280" y="57423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114300</xdr:rowOff>
    </xdr:from>
    <xdr:ext cx="595630" cy="26479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850890" y="56007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143510</xdr:rowOff>
    </xdr:from>
    <xdr:to>
      <xdr:col>59</xdr:col>
      <xdr:colOff>50800</xdr:colOff>
      <xdr:row>30</xdr:row>
      <xdr:rowOff>143510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431280" y="52870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171450</xdr:rowOff>
    </xdr:from>
    <xdr:ext cx="595630" cy="26479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850890" y="51435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28</xdr:row>
      <xdr:rowOff>26035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431280" y="4826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55880</xdr:rowOff>
    </xdr:from>
    <xdr:ext cx="595630" cy="26098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850890" y="4685030"/>
          <a:ext cx="5956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41</xdr:row>
      <xdr:rowOff>84455</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431280" y="4826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30</xdr:row>
      <xdr:rowOff>163830</xdr:rowOff>
    </xdr:from>
    <xdr:to>
      <xdr:col>54</xdr:col>
      <xdr:colOff>185420</xdr:colOff>
      <xdr:row>37</xdr:row>
      <xdr:rowOff>56515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198100" y="5307330"/>
          <a:ext cx="0" cy="1092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60325</xdr:rowOff>
    </xdr:from>
    <xdr:ext cx="530860" cy="26479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248900" y="6403975"/>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55,932</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56515</xdr:rowOff>
    </xdr:from>
    <xdr:to>
      <xdr:col>55</xdr:col>
      <xdr:colOff>88900</xdr:colOff>
      <xdr:row>37</xdr:row>
      <xdr:rowOff>56515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114280" y="64001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109855</xdr:rowOff>
    </xdr:from>
    <xdr:ext cx="594995" cy="26225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248900" y="5081905"/>
          <a:ext cx="5949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295,385</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163830</xdr:rowOff>
    </xdr:from>
    <xdr:to>
      <xdr:col>55</xdr:col>
      <xdr:colOff>88900</xdr:colOff>
      <xdr:row>30</xdr:row>
      <xdr:rowOff>163830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114280" y="53073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9525</xdr:rowOff>
    </xdr:from>
    <xdr:to>
      <xdr:col>55</xdr:col>
      <xdr:colOff>0</xdr:colOff>
      <xdr:row>34</xdr:row>
      <xdr:rowOff>27940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385300" y="5838825"/>
          <a:ext cx="8128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37465</xdr:rowOff>
    </xdr:from>
    <xdr:ext cx="594995" cy="264160"/>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248900" y="6038215"/>
          <a:ext cx="594995"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119,114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59690</xdr:rowOff>
    </xdr:from>
    <xdr:to>
      <xdr:col>55</xdr:col>
      <xdr:colOff>50800</xdr:colOff>
      <xdr:row>35</xdr:row>
      <xdr:rowOff>163195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152380" y="606044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102870</xdr:rowOff>
    </xdr:from>
    <xdr:to>
      <xdr:col>50</xdr:col>
      <xdr:colOff>114300</xdr:colOff>
      <xdr:row>34</xdr:row>
      <xdr:rowOff>27940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521700" y="5417820"/>
          <a:ext cx="863600" cy="439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105410</xdr:rowOff>
    </xdr:from>
    <xdr:to>
      <xdr:col>50</xdr:col>
      <xdr:colOff>165100</xdr:colOff>
      <xdr:row>36</xdr:row>
      <xdr:rowOff>34290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334500" y="61061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36</xdr:row>
      <xdr:rowOff>25400</xdr:rowOff>
    </xdr:from>
    <xdr:ext cx="594995" cy="26479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090660" y="6197600"/>
          <a:ext cx="594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109,344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31</xdr:row>
      <xdr:rowOff>102870</xdr:rowOff>
    </xdr:from>
    <xdr:to>
      <xdr:col>45</xdr:col>
      <xdr:colOff>177800</xdr:colOff>
      <xdr:row>34</xdr:row>
      <xdr:rowOff>143510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653020" y="5417820"/>
          <a:ext cx="868680" cy="554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127000</xdr:rowOff>
    </xdr:from>
    <xdr:to>
      <xdr:col>46</xdr:col>
      <xdr:colOff>38100</xdr:colOff>
      <xdr:row>33</xdr:row>
      <xdr:rowOff>55880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470900" y="561340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33</xdr:row>
      <xdr:rowOff>46990</xdr:rowOff>
    </xdr:from>
    <xdr:ext cx="594995" cy="26479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227060" y="5704840"/>
          <a:ext cx="594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217,289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34</xdr:row>
      <xdr:rowOff>122555</xdr:rowOff>
    </xdr:from>
    <xdr:to>
      <xdr:col>41</xdr:col>
      <xdr:colOff>50800</xdr:colOff>
      <xdr:row>34</xdr:row>
      <xdr:rowOff>143510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789420" y="5951855"/>
          <a:ext cx="8636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3175</xdr:rowOff>
    </xdr:from>
    <xdr:to>
      <xdr:col>41</xdr:col>
      <xdr:colOff>101600</xdr:colOff>
      <xdr:row>36</xdr:row>
      <xdr:rowOff>106680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602220" y="617537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98425</xdr:rowOff>
    </xdr:from>
    <xdr:ext cx="530860" cy="26225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395845" y="6270625"/>
          <a:ext cx="5308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93,706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26035</xdr:rowOff>
    </xdr:from>
    <xdr:to>
      <xdr:col>36</xdr:col>
      <xdr:colOff>165100</xdr:colOff>
      <xdr:row>36</xdr:row>
      <xdr:rowOff>129540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738620" y="619823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121285</xdr:rowOff>
    </xdr:from>
    <xdr:ext cx="534670" cy="26225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527165" y="6293485"/>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88,943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81915</xdr:rowOff>
    </xdr:from>
    <xdr:ext cx="762000" cy="26479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0126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81915</xdr:rowOff>
    </xdr:from>
    <xdr:ext cx="762000" cy="26479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1998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81915</xdr:rowOff>
    </xdr:from>
    <xdr:ext cx="762000" cy="26479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336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81915</xdr:rowOff>
    </xdr:from>
    <xdr:ext cx="758190" cy="26479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467600" y="711136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81915</xdr:rowOff>
    </xdr:from>
    <xdr:ext cx="762000" cy="26479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60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33</xdr:row>
      <xdr:rowOff>132715</xdr:rowOff>
    </xdr:from>
    <xdr:to>
      <xdr:col>55</xdr:col>
      <xdr:colOff>50800</xdr:colOff>
      <xdr:row>34</xdr:row>
      <xdr:rowOff>60960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152380" y="579056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156210</xdr:rowOff>
    </xdr:from>
    <xdr:ext cx="594995" cy="261620"/>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248900" y="5642610"/>
          <a:ext cx="5949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178,620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33</xdr:row>
      <xdr:rowOff>151130</xdr:rowOff>
    </xdr:from>
    <xdr:to>
      <xdr:col>50</xdr:col>
      <xdr:colOff>165100</xdr:colOff>
      <xdr:row>34</xdr:row>
      <xdr:rowOff>80010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334500" y="58089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32</xdr:row>
      <xdr:rowOff>96520</xdr:rowOff>
    </xdr:from>
    <xdr:ext cx="594995" cy="26543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090660" y="5582920"/>
          <a:ext cx="5949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174,549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31</xdr:row>
      <xdr:rowOff>50165</xdr:rowOff>
    </xdr:from>
    <xdr:to>
      <xdr:col>46</xdr:col>
      <xdr:colOff>38100</xdr:colOff>
      <xdr:row>31</xdr:row>
      <xdr:rowOff>154940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470900" y="5365115"/>
          <a:ext cx="9652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29</xdr:row>
      <xdr:rowOff>171450</xdr:rowOff>
    </xdr:from>
    <xdr:ext cx="594995" cy="26479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227060" y="5143500"/>
          <a:ext cx="594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271,178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34</xdr:row>
      <xdr:rowOff>91440</xdr:rowOff>
    </xdr:from>
    <xdr:to>
      <xdr:col>41</xdr:col>
      <xdr:colOff>101600</xdr:colOff>
      <xdr:row>35</xdr:row>
      <xdr:rowOff>20320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602220" y="59207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33</xdr:row>
      <xdr:rowOff>36830</xdr:rowOff>
    </xdr:from>
    <xdr:ext cx="598805" cy="264160"/>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363460" y="5694680"/>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149,799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34</xdr:row>
      <xdr:rowOff>69850</xdr:rowOff>
    </xdr:from>
    <xdr:to>
      <xdr:col>36</xdr:col>
      <xdr:colOff>165100</xdr:colOff>
      <xdr:row>34</xdr:row>
      <xdr:rowOff>171450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738620" y="58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33</xdr:row>
      <xdr:rowOff>15240</xdr:rowOff>
    </xdr:from>
    <xdr:ext cx="594995" cy="264160"/>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494780" y="5673090"/>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154,409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58420</xdr:rowOff>
    </xdr:from>
    <xdr:to>
      <xdr:col>59</xdr:col>
      <xdr:colOff>50800</xdr:colOff>
      <xdr:row>45</xdr:row>
      <xdr:rowOff>32385</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431280" y="7430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58420</xdr:rowOff>
    </xdr:from>
    <xdr:to>
      <xdr:col>43</xdr:col>
      <xdr:colOff>63500</xdr:colOff>
      <xdr:row>46</xdr:row>
      <xdr:rowOff>143510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553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90805</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553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58420</xdr:rowOff>
    </xdr:from>
    <xdr:to>
      <xdr:col>48</xdr:col>
      <xdr:colOff>127000</xdr:colOff>
      <xdr:row>46</xdr:row>
      <xdr:rowOff>143510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5438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90805</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5438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58420</xdr:rowOff>
    </xdr:from>
    <xdr:to>
      <xdr:col>54</xdr:col>
      <xdr:colOff>127000</xdr:colOff>
      <xdr:row>46</xdr:row>
      <xdr:rowOff>143510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656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90805</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656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53,991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26035</xdr:rowOff>
    </xdr:from>
    <xdr:to>
      <xdr:col>59</xdr:col>
      <xdr:colOff>50800</xdr:colOff>
      <xdr:row>61</xdr:row>
      <xdr:rowOff>84455</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431280" y="8255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6985</xdr:rowOff>
    </xdr:from>
    <xdr:ext cx="346075" cy="22796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93180" y="8065135"/>
          <a:ext cx="34607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84455</xdr:rowOff>
    </xdr:from>
    <xdr:to>
      <xdr:col>59</xdr:col>
      <xdr:colOff>50800</xdr:colOff>
      <xdr:row>61</xdr:row>
      <xdr:rowOff>84455</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431280" y="10542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101600</xdr:rowOff>
    </xdr:from>
    <xdr:to>
      <xdr:col>59</xdr:col>
      <xdr:colOff>50800</xdr:colOff>
      <xdr:row>59</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431280" y="102171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130810</xdr:rowOff>
    </xdr:from>
    <xdr:ext cx="245110" cy="26479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187440" y="10074910"/>
          <a:ext cx="2451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117475</xdr:rowOff>
    </xdr:from>
    <xdr:to>
      <xdr:col>59</xdr:col>
      <xdr:colOff>50800</xdr:colOff>
      <xdr:row>57</xdr:row>
      <xdr:rowOff>117475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431280" y="98901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147320</xdr:rowOff>
    </xdr:from>
    <xdr:ext cx="595630" cy="26098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850890" y="9748520"/>
          <a:ext cx="5956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134620</xdr:rowOff>
    </xdr:from>
    <xdr:to>
      <xdr:col>59</xdr:col>
      <xdr:colOff>50800</xdr:colOff>
      <xdr:row>55</xdr:row>
      <xdr:rowOff>134620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431280" y="95643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163830</xdr:rowOff>
    </xdr:from>
    <xdr:ext cx="595630" cy="265430"/>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850890" y="9422130"/>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151130</xdr:rowOff>
    </xdr:from>
    <xdr:to>
      <xdr:col>59</xdr:col>
      <xdr:colOff>50800</xdr:colOff>
      <xdr:row>53</xdr:row>
      <xdr:rowOff>151130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431280" y="92379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6350</xdr:rowOff>
    </xdr:from>
    <xdr:ext cx="595630" cy="262890"/>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850890" y="9093200"/>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168275</xdr:rowOff>
    </xdr:from>
    <xdr:to>
      <xdr:col>59</xdr:col>
      <xdr:colOff>50800</xdr:colOff>
      <xdr:row>51</xdr:row>
      <xdr:rowOff>168275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431280" y="89122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22860</xdr:rowOff>
    </xdr:from>
    <xdr:ext cx="595630" cy="26479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850890" y="876681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9525</xdr:rowOff>
    </xdr:from>
    <xdr:to>
      <xdr:col>59</xdr:col>
      <xdr:colOff>50800</xdr:colOff>
      <xdr:row>50</xdr:row>
      <xdr:rowOff>9525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431280" y="8582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38735</xdr:rowOff>
    </xdr:from>
    <xdr:ext cx="595630" cy="265430"/>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850890" y="843978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48</xdr:row>
      <xdr:rowOff>26035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431280" y="8255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55880</xdr:rowOff>
    </xdr:from>
    <xdr:ext cx="595630" cy="26098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850890" y="8114030"/>
          <a:ext cx="5956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61</xdr:row>
      <xdr:rowOff>84455</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431280" y="8255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50</xdr:row>
      <xdr:rowOff>95250</xdr:rowOff>
    </xdr:from>
    <xdr:to>
      <xdr:col>54</xdr:col>
      <xdr:colOff>185420</xdr:colOff>
      <xdr:row>59</xdr:row>
      <xdr:rowOff>31115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198100" y="8667750"/>
          <a:ext cx="0" cy="1478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34925</xdr:rowOff>
    </xdr:from>
    <xdr:ext cx="530860" cy="264160"/>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248900" y="10150475"/>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20,985</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31115</xdr:rowOff>
    </xdr:from>
    <xdr:to>
      <xdr:col>55</xdr:col>
      <xdr:colOff>88900</xdr:colOff>
      <xdr:row>59</xdr:row>
      <xdr:rowOff>31115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114280" y="101466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41275</xdr:rowOff>
    </xdr:from>
    <xdr:ext cx="594995" cy="26225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248900" y="8442325"/>
          <a:ext cx="5949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474,108</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95250</xdr:rowOff>
    </xdr:from>
    <xdr:to>
      <xdr:col>55</xdr:col>
      <xdr:colOff>88900</xdr:colOff>
      <xdr:row>50</xdr:row>
      <xdr:rowOff>95250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114280" y="86677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2540</xdr:rowOff>
    </xdr:from>
    <xdr:to>
      <xdr:col>55</xdr:col>
      <xdr:colOff>0</xdr:colOff>
      <xdr:row>58</xdr:row>
      <xdr:rowOff>8255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385300" y="9432290"/>
          <a:ext cx="812800" cy="520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105410</xdr:rowOff>
    </xdr:from>
    <xdr:ext cx="530860" cy="26479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248900" y="9706610"/>
          <a:ext cx="53086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95,007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82550</xdr:rowOff>
    </xdr:from>
    <xdr:to>
      <xdr:col>55</xdr:col>
      <xdr:colOff>50800</xdr:colOff>
      <xdr:row>58</xdr:row>
      <xdr:rowOff>10795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152380" y="985520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2540</xdr:rowOff>
    </xdr:from>
    <xdr:to>
      <xdr:col>50</xdr:col>
      <xdr:colOff>114300</xdr:colOff>
      <xdr:row>55</xdr:row>
      <xdr:rowOff>96520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521700" y="9432290"/>
          <a:ext cx="8636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113030</xdr:rowOff>
    </xdr:from>
    <xdr:to>
      <xdr:col>50</xdr:col>
      <xdr:colOff>165100</xdr:colOff>
      <xdr:row>58</xdr:row>
      <xdr:rowOff>41910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334500" y="98856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32385</xdr:rowOff>
    </xdr:from>
    <xdr:ext cx="534670" cy="26098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123045" y="9976485"/>
          <a:ext cx="5346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85,942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96520</xdr:rowOff>
    </xdr:from>
    <xdr:to>
      <xdr:col>45</xdr:col>
      <xdr:colOff>177800</xdr:colOff>
      <xdr:row>57</xdr:row>
      <xdr:rowOff>106680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653020" y="9526270"/>
          <a:ext cx="868680" cy="353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83185</xdr:rowOff>
    </xdr:from>
    <xdr:to>
      <xdr:col>46</xdr:col>
      <xdr:colOff>38100</xdr:colOff>
      <xdr:row>58</xdr:row>
      <xdr:rowOff>11430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470900" y="985583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2540</xdr:rowOff>
    </xdr:from>
    <xdr:ext cx="530860" cy="26479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259445" y="9946640"/>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94,796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83185</xdr:rowOff>
    </xdr:from>
    <xdr:to>
      <xdr:col>41</xdr:col>
      <xdr:colOff>50800</xdr:colOff>
      <xdr:row>57</xdr:row>
      <xdr:rowOff>106680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789420" y="9855835"/>
          <a:ext cx="8636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87630</xdr:rowOff>
    </xdr:from>
    <xdr:to>
      <xdr:col>41</xdr:col>
      <xdr:colOff>101600</xdr:colOff>
      <xdr:row>58</xdr:row>
      <xdr:rowOff>15875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602220" y="98602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7620</xdr:rowOff>
    </xdr:from>
    <xdr:ext cx="530860" cy="26162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395845" y="9951720"/>
          <a:ext cx="5308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93,492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38100</xdr:rowOff>
    </xdr:from>
    <xdr:to>
      <xdr:col>36</xdr:col>
      <xdr:colOff>165100</xdr:colOff>
      <xdr:row>57</xdr:row>
      <xdr:rowOff>142240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738620" y="981075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57</xdr:row>
      <xdr:rowOff>133350</xdr:rowOff>
    </xdr:from>
    <xdr:ext cx="594995" cy="26162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494780" y="9906000"/>
          <a:ext cx="5949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108,252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81915</xdr:rowOff>
    </xdr:from>
    <xdr:ext cx="762000" cy="26479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0126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81915</xdr:rowOff>
    </xdr:from>
    <xdr:ext cx="762000" cy="26479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1998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81915</xdr:rowOff>
    </xdr:from>
    <xdr:ext cx="762000" cy="26479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336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81915</xdr:rowOff>
    </xdr:from>
    <xdr:ext cx="758190" cy="26479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467600" y="1054036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81915</xdr:rowOff>
    </xdr:from>
    <xdr:ext cx="762000" cy="26479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60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130810</xdr:rowOff>
    </xdr:from>
    <xdr:to>
      <xdr:col>55</xdr:col>
      <xdr:colOff>50800</xdr:colOff>
      <xdr:row>58</xdr:row>
      <xdr:rowOff>59690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152380" y="990346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109220</xdr:rowOff>
    </xdr:from>
    <xdr:ext cx="530860" cy="262890"/>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248900" y="9881870"/>
          <a:ext cx="5308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80,485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125730</xdr:rowOff>
    </xdr:from>
    <xdr:to>
      <xdr:col>50</xdr:col>
      <xdr:colOff>165100</xdr:colOff>
      <xdr:row>55</xdr:row>
      <xdr:rowOff>54610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334500" y="938403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53</xdr:row>
      <xdr:rowOff>71120</xdr:rowOff>
    </xdr:from>
    <xdr:ext cx="594995" cy="264160"/>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090660" y="9157970"/>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239,520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45085</xdr:rowOff>
    </xdr:from>
    <xdr:to>
      <xdr:col>46</xdr:col>
      <xdr:colOff>38100</xdr:colOff>
      <xdr:row>55</xdr:row>
      <xdr:rowOff>148590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470900" y="947483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53</xdr:row>
      <xdr:rowOff>166370</xdr:rowOff>
    </xdr:from>
    <xdr:ext cx="594995" cy="262890"/>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227060" y="9253220"/>
          <a:ext cx="5949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211,213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55245</xdr:rowOff>
    </xdr:from>
    <xdr:to>
      <xdr:col>41</xdr:col>
      <xdr:colOff>101600</xdr:colOff>
      <xdr:row>57</xdr:row>
      <xdr:rowOff>159385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602220" y="982789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56</xdr:row>
      <xdr:rowOff>635</xdr:rowOff>
    </xdr:from>
    <xdr:ext cx="598805" cy="26479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363460" y="960183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103,125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31115</xdr:rowOff>
    </xdr:from>
    <xdr:to>
      <xdr:col>36</xdr:col>
      <xdr:colOff>165100</xdr:colOff>
      <xdr:row>57</xdr:row>
      <xdr:rowOff>135255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738620" y="980376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55</xdr:row>
      <xdr:rowOff>151765</xdr:rowOff>
    </xdr:from>
    <xdr:ext cx="594995" cy="264160"/>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494780" y="9581515"/>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110,434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58420</xdr:rowOff>
    </xdr:from>
    <xdr:to>
      <xdr:col>59</xdr:col>
      <xdr:colOff>50800</xdr:colOff>
      <xdr:row>65</xdr:row>
      <xdr:rowOff>32385</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431280" y="10859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58420</xdr:rowOff>
    </xdr:from>
    <xdr:to>
      <xdr:col>43</xdr:col>
      <xdr:colOff>63500</xdr:colOff>
      <xdr:row>66</xdr:row>
      <xdr:rowOff>143510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553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90805</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553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58420</xdr:rowOff>
    </xdr:from>
    <xdr:to>
      <xdr:col>48</xdr:col>
      <xdr:colOff>127000</xdr:colOff>
      <xdr:row>66</xdr:row>
      <xdr:rowOff>143510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5438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90805</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5438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58420</xdr:rowOff>
    </xdr:from>
    <xdr:to>
      <xdr:col>54</xdr:col>
      <xdr:colOff>127000</xdr:colOff>
      <xdr:row>66</xdr:row>
      <xdr:rowOff>143510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656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90805</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656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12,089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26035</xdr:rowOff>
    </xdr:from>
    <xdr:to>
      <xdr:col>59</xdr:col>
      <xdr:colOff>50800</xdr:colOff>
      <xdr:row>81</xdr:row>
      <xdr:rowOff>84455</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431280" y="11684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6985</xdr:rowOff>
    </xdr:from>
    <xdr:ext cx="346075" cy="22796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93180" y="11494135"/>
          <a:ext cx="34607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84455</xdr:rowOff>
    </xdr:from>
    <xdr:to>
      <xdr:col>59</xdr:col>
      <xdr:colOff>50800</xdr:colOff>
      <xdr:row>81</xdr:row>
      <xdr:rowOff>84455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431280" y="13971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143510</xdr:rowOff>
    </xdr:from>
    <xdr:to>
      <xdr:col>59</xdr:col>
      <xdr:colOff>50800</xdr:colOff>
      <xdr:row>78</xdr:row>
      <xdr:rowOff>143510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431280" y="13516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171450</xdr:rowOff>
    </xdr:from>
    <xdr:ext cx="245110" cy="26479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187440" y="13373100"/>
          <a:ext cx="2451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26035</xdr:rowOff>
    </xdr:from>
    <xdr:to>
      <xdr:col>59</xdr:col>
      <xdr:colOff>50800</xdr:colOff>
      <xdr:row>76</xdr:row>
      <xdr:rowOff>26035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431280" y="130562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55880</xdr:rowOff>
    </xdr:from>
    <xdr:ext cx="595630" cy="26098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850890" y="12914630"/>
          <a:ext cx="5956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84455</xdr:rowOff>
    </xdr:from>
    <xdr:to>
      <xdr:col>59</xdr:col>
      <xdr:colOff>50800</xdr:colOff>
      <xdr:row>73</xdr:row>
      <xdr:rowOff>84455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431280" y="126003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114300</xdr:rowOff>
    </xdr:from>
    <xdr:ext cx="595630" cy="26479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850890" y="124587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143510</xdr:rowOff>
    </xdr:from>
    <xdr:to>
      <xdr:col>59</xdr:col>
      <xdr:colOff>50800</xdr:colOff>
      <xdr:row>70</xdr:row>
      <xdr:rowOff>143510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431280" y="121450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171450</xdr:rowOff>
    </xdr:from>
    <xdr:ext cx="595630" cy="26479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850890" y="120015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68</xdr:row>
      <xdr:rowOff>26035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431280" y="11684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55880</xdr:rowOff>
    </xdr:from>
    <xdr:ext cx="595630" cy="26098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850890" y="11543030"/>
          <a:ext cx="5956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81</xdr:row>
      <xdr:rowOff>84455</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431280" y="11684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70</xdr:row>
      <xdr:rowOff>63500</xdr:rowOff>
    </xdr:from>
    <xdr:to>
      <xdr:col>54</xdr:col>
      <xdr:colOff>185420</xdr:colOff>
      <xdr:row>78</xdr:row>
      <xdr:rowOff>143510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198100" y="12065000"/>
          <a:ext cx="0" cy="1451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146685</xdr:rowOff>
    </xdr:from>
    <xdr:ext cx="245745" cy="26098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248900" y="13519785"/>
          <a:ext cx="24574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143510</xdr:rowOff>
    </xdr:from>
    <xdr:to>
      <xdr:col>55</xdr:col>
      <xdr:colOff>88900</xdr:colOff>
      <xdr:row>78</xdr:row>
      <xdr:rowOff>143510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114280" y="13516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9525</xdr:rowOff>
    </xdr:from>
    <xdr:ext cx="594995" cy="261620"/>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248900" y="11839575"/>
          <a:ext cx="5949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317,015</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63500</xdr:rowOff>
    </xdr:from>
    <xdr:to>
      <xdr:col>55</xdr:col>
      <xdr:colOff>88900</xdr:colOff>
      <xdr:row>70</xdr:row>
      <xdr:rowOff>63500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114280" y="12065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36830</xdr:rowOff>
    </xdr:from>
    <xdr:to>
      <xdr:col>55</xdr:col>
      <xdr:colOff>0</xdr:colOff>
      <xdr:row>78</xdr:row>
      <xdr:rowOff>138430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385300" y="12724130"/>
          <a:ext cx="812800" cy="787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147955</xdr:rowOff>
    </xdr:from>
    <xdr:ext cx="530860" cy="26098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248900" y="13178155"/>
          <a:ext cx="530860" cy="2609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30,220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124460</xdr:rowOff>
    </xdr:from>
    <xdr:to>
      <xdr:col>55</xdr:col>
      <xdr:colOff>50800</xdr:colOff>
      <xdr:row>78</xdr:row>
      <xdr:rowOff>53340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152380" y="1332611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36830</xdr:rowOff>
    </xdr:from>
    <xdr:to>
      <xdr:col>50</xdr:col>
      <xdr:colOff>114300</xdr:colOff>
      <xdr:row>74</xdr:row>
      <xdr:rowOff>66040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521700" y="12724130"/>
          <a:ext cx="8636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153035</xdr:rowOff>
    </xdr:from>
    <xdr:to>
      <xdr:col>50</xdr:col>
      <xdr:colOff>165100</xdr:colOff>
      <xdr:row>78</xdr:row>
      <xdr:rowOff>81915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334500" y="133546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72390</xdr:rowOff>
    </xdr:from>
    <xdr:ext cx="534670" cy="264160"/>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123045" y="1344549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24,164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74</xdr:row>
      <xdr:rowOff>66040</xdr:rowOff>
    </xdr:from>
    <xdr:to>
      <xdr:col>45</xdr:col>
      <xdr:colOff>177800</xdr:colOff>
      <xdr:row>77</xdr:row>
      <xdr:rowOff>24765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653020" y="12753340"/>
          <a:ext cx="868680" cy="473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124460</xdr:rowOff>
    </xdr:from>
    <xdr:to>
      <xdr:col>46</xdr:col>
      <xdr:colOff>38100</xdr:colOff>
      <xdr:row>78</xdr:row>
      <xdr:rowOff>53340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470900" y="1332611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44450</xdr:rowOff>
    </xdr:from>
    <xdr:ext cx="530860" cy="26162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259445" y="13417550"/>
          <a:ext cx="5308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24765</xdr:rowOff>
    </xdr:from>
    <xdr:to>
      <xdr:col>41</xdr:col>
      <xdr:colOff>50800</xdr:colOff>
      <xdr:row>78</xdr:row>
      <xdr:rowOff>42545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789420" y="13226415"/>
          <a:ext cx="8636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121285</xdr:rowOff>
    </xdr:from>
    <xdr:to>
      <xdr:col>41</xdr:col>
      <xdr:colOff>101600</xdr:colOff>
      <xdr:row>78</xdr:row>
      <xdr:rowOff>48895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602220" y="133229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40640</xdr:rowOff>
    </xdr:from>
    <xdr:ext cx="530860" cy="26289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395845" y="13413740"/>
          <a:ext cx="5308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31,094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113665</xdr:rowOff>
    </xdr:from>
    <xdr:to>
      <xdr:col>36</xdr:col>
      <xdr:colOff>165100</xdr:colOff>
      <xdr:row>78</xdr:row>
      <xdr:rowOff>42545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738620" y="1331531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59055</xdr:rowOff>
    </xdr:from>
    <xdr:ext cx="534670" cy="26479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527165" y="1308925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32,587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81915</xdr:rowOff>
    </xdr:from>
    <xdr:ext cx="762000" cy="26479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0126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81915</xdr:rowOff>
    </xdr:from>
    <xdr:ext cx="762000" cy="26479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1998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81915</xdr:rowOff>
    </xdr:from>
    <xdr:ext cx="762000" cy="26479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336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81915</xdr:rowOff>
    </xdr:from>
    <xdr:ext cx="758190" cy="26479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467600" y="1396936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81915</xdr:rowOff>
    </xdr:from>
    <xdr:ext cx="762000" cy="26479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604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86360</xdr:rowOff>
    </xdr:from>
    <xdr:to>
      <xdr:col>55</xdr:col>
      <xdr:colOff>50800</xdr:colOff>
      <xdr:row>79</xdr:row>
      <xdr:rowOff>14605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152380" y="1345946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171450</xdr:rowOff>
    </xdr:from>
    <xdr:ext cx="374650" cy="26479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248900" y="13373100"/>
          <a:ext cx="3746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73</xdr:row>
      <xdr:rowOff>160655</xdr:rowOff>
    </xdr:from>
    <xdr:to>
      <xdr:col>50</xdr:col>
      <xdr:colOff>165100</xdr:colOff>
      <xdr:row>74</xdr:row>
      <xdr:rowOff>88900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334500" y="126765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72</xdr:row>
      <xdr:rowOff>105410</xdr:rowOff>
    </xdr:from>
    <xdr:ext cx="594995" cy="26479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090660" y="12449810"/>
          <a:ext cx="594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172,578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74</xdr:row>
      <xdr:rowOff>13335</xdr:rowOff>
    </xdr:from>
    <xdr:to>
      <xdr:col>46</xdr:col>
      <xdr:colOff>38100</xdr:colOff>
      <xdr:row>74</xdr:row>
      <xdr:rowOff>117475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470900" y="1270063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72</xdr:row>
      <xdr:rowOff>134620</xdr:rowOff>
    </xdr:from>
    <xdr:ext cx="594995" cy="261620"/>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227060" y="12479020"/>
          <a:ext cx="5949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166,482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147955</xdr:rowOff>
    </xdr:from>
    <xdr:to>
      <xdr:col>41</xdr:col>
      <xdr:colOff>101600</xdr:colOff>
      <xdr:row>77</xdr:row>
      <xdr:rowOff>76835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602220" y="1317815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93345</xdr:rowOff>
    </xdr:from>
    <xdr:ext cx="530860" cy="264160"/>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395845" y="12952095"/>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62,734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165100</xdr:rowOff>
    </xdr:from>
    <xdr:to>
      <xdr:col>36</xdr:col>
      <xdr:colOff>165100</xdr:colOff>
      <xdr:row>78</xdr:row>
      <xdr:rowOff>93980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738620" y="133667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85090</xdr:rowOff>
    </xdr:from>
    <xdr:ext cx="534670" cy="265430"/>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27165" y="13458190"/>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21,463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58420</xdr:rowOff>
    </xdr:from>
    <xdr:to>
      <xdr:col>59</xdr:col>
      <xdr:colOff>50800</xdr:colOff>
      <xdr:row>85</xdr:row>
      <xdr:rowOff>32385</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431280" y="14288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58420</xdr:rowOff>
    </xdr:from>
    <xdr:to>
      <xdr:col>43</xdr:col>
      <xdr:colOff>63500</xdr:colOff>
      <xdr:row>86</xdr:row>
      <xdr:rowOff>143510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553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90805</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553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58420</xdr:rowOff>
    </xdr:from>
    <xdr:to>
      <xdr:col>48</xdr:col>
      <xdr:colOff>127000</xdr:colOff>
      <xdr:row>86</xdr:row>
      <xdr:rowOff>143510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5438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90805</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5438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58420</xdr:rowOff>
    </xdr:from>
    <xdr:to>
      <xdr:col>54</xdr:col>
      <xdr:colOff>127000</xdr:colOff>
      <xdr:row>86</xdr:row>
      <xdr:rowOff>143510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656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90805</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656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34,459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26035</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431280" y="15113635"/>
          <a:ext cx="4559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6985</xdr:rowOff>
    </xdr:from>
    <xdr:ext cx="346075" cy="22796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93180" y="14923135"/>
          <a:ext cx="34607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431280" y="1739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431280" y="169418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5110" cy="255270"/>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187440" y="16799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431280" y="16484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5630" cy="255270"/>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850890" y="1634236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431280" y="16027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5630" cy="255270"/>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850890" y="1588516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143510</xdr:rowOff>
    </xdr:from>
    <xdr:to>
      <xdr:col>59</xdr:col>
      <xdr:colOff>50800</xdr:colOff>
      <xdr:row>90</xdr:row>
      <xdr:rowOff>143510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431280" y="155740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171450</xdr:rowOff>
    </xdr:from>
    <xdr:ext cx="595630" cy="262890"/>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850890" y="15430500"/>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88</xdr:row>
      <xdr:rowOff>26035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431280" y="15113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55880</xdr:rowOff>
    </xdr:from>
    <xdr:ext cx="595630" cy="26098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850890" y="14972030"/>
          <a:ext cx="5956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431280" y="15113635"/>
          <a:ext cx="4559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92</xdr:row>
      <xdr:rowOff>53975</xdr:rowOff>
    </xdr:from>
    <xdr:to>
      <xdr:col>54</xdr:col>
      <xdr:colOff>185420</xdr:colOff>
      <xdr:row>98</xdr:row>
      <xdr:rowOff>120650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198100" y="15827375"/>
          <a:ext cx="0" cy="1095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123825</xdr:rowOff>
    </xdr:from>
    <xdr:ext cx="466090" cy="255270"/>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248900" y="1692592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120650</xdr:rowOff>
    </xdr:from>
    <xdr:to>
      <xdr:col>55</xdr:col>
      <xdr:colOff>88900</xdr:colOff>
      <xdr:row>98</xdr:row>
      <xdr:rowOff>120650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114280" y="169227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635</xdr:rowOff>
    </xdr:from>
    <xdr:ext cx="594995" cy="259080"/>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248900" y="1560258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243,687</a:t>
          </a:r>
          <a:endParaRPr kumimoji="1" lang="ja-JP" altLang="en-US" sz="1000" b="1">
            <a:latin typeface="ＭＳ Ｐゴシック"/>
            <a:ea typeface="ＭＳ Ｐゴシック"/>
          </a:endParaRPr>
        </a:p>
      </xdr:txBody>
    </xdr:sp>
    <xdr:clientData/>
  </xdr:oneCellAnchor>
  <xdr:twoCellAnchor>
    <xdr:from>
      <xdr:col>54</xdr:col>
      <xdr:colOff>101600</xdr:colOff>
      <xdr:row>92</xdr:row>
      <xdr:rowOff>53975</xdr:rowOff>
    </xdr:from>
    <xdr:to>
      <xdr:col>55</xdr:col>
      <xdr:colOff>88900</xdr:colOff>
      <xdr:row>92</xdr:row>
      <xdr:rowOff>53975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114280" y="158273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158750</xdr:rowOff>
    </xdr:from>
    <xdr:to>
      <xdr:col>55</xdr:col>
      <xdr:colOff>0</xdr:colOff>
      <xdr:row>97</xdr:row>
      <xdr:rowOff>90805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385300" y="16617950"/>
          <a:ext cx="8128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164465</xdr:rowOff>
    </xdr:from>
    <xdr:ext cx="530860" cy="259080"/>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248900" y="16623665"/>
          <a:ext cx="530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14605</xdr:rowOff>
    </xdr:from>
    <xdr:to>
      <xdr:col>55</xdr:col>
      <xdr:colOff>50800</xdr:colOff>
      <xdr:row>97</xdr:row>
      <xdr:rowOff>116205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152380" y="1664525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90805</xdr:rowOff>
    </xdr:from>
    <xdr:to>
      <xdr:col>50</xdr:col>
      <xdr:colOff>114300</xdr:colOff>
      <xdr:row>98</xdr:row>
      <xdr:rowOff>35560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521700" y="16721455"/>
          <a:ext cx="8636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39370</xdr:rowOff>
    </xdr:from>
    <xdr:to>
      <xdr:col>50</xdr:col>
      <xdr:colOff>165100</xdr:colOff>
      <xdr:row>97</xdr:row>
      <xdr:rowOff>140970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334500" y="1667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157480</xdr:rowOff>
    </xdr:from>
    <xdr:ext cx="534670" cy="255270"/>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123045" y="1644523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48,313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167005</xdr:rowOff>
    </xdr:from>
    <xdr:to>
      <xdr:col>45</xdr:col>
      <xdr:colOff>177800</xdr:colOff>
      <xdr:row>98</xdr:row>
      <xdr:rowOff>35560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653020" y="16797655"/>
          <a:ext cx="86868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15875</xdr:rowOff>
    </xdr:from>
    <xdr:to>
      <xdr:col>46</xdr:col>
      <xdr:colOff>38100</xdr:colOff>
      <xdr:row>97</xdr:row>
      <xdr:rowOff>117475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470900" y="1664652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133985</xdr:rowOff>
    </xdr:from>
    <xdr:ext cx="530860" cy="25527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259445" y="164217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60960</xdr:rowOff>
    </xdr:from>
    <xdr:to>
      <xdr:col>41</xdr:col>
      <xdr:colOff>50800</xdr:colOff>
      <xdr:row>97</xdr:row>
      <xdr:rowOff>167005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789420" y="16691610"/>
          <a:ext cx="8636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24765</xdr:rowOff>
    </xdr:from>
    <xdr:to>
      <xdr:col>41</xdr:col>
      <xdr:colOff>101600</xdr:colOff>
      <xdr:row>97</xdr:row>
      <xdr:rowOff>126365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602220" y="1665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143510</xdr:rowOff>
    </xdr:from>
    <xdr:ext cx="530860" cy="255270"/>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395845" y="164312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140335</xdr:rowOff>
    </xdr:from>
    <xdr:to>
      <xdr:col>36</xdr:col>
      <xdr:colOff>165100</xdr:colOff>
      <xdr:row>97</xdr:row>
      <xdr:rowOff>70485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738620" y="1659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86995</xdr:rowOff>
    </xdr:from>
    <xdr:ext cx="534670" cy="25527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527165" y="1637474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63,748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0126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1998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336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8190"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4676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60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107950</xdr:rowOff>
    </xdr:from>
    <xdr:to>
      <xdr:col>55</xdr:col>
      <xdr:colOff>50800</xdr:colOff>
      <xdr:row>97</xdr:row>
      <xdr:rowOff>38100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152380" y="1656715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130810</xdr:rowOff>
    </xdr:from>
    <xdr:ext cx="530860" cy="259080"/>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248900" y="164185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70,782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40640</xdr:rowOff>
    </xdr:from>
    <xdr:to>
      <xdr:col>50</xdr:col>
      <xdr:colOff>165100</xdr:colOff>
      <xdr:row>97</xdr:row>
      <xdr:rowOff>141605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334500" y="16671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132715</xdr:rowOff>
    </xdr:from>
    <xdr:ext cx="534670" cy="25527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123045" y="1676336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48,198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156210</xdr:rowOff>
    </xdr:from>
    <xdr:to>
      <xdr:col>46</xdr:col>
      <xdr:colOff>38100</xdr:colOff>
      <xdr:row>98</xdr:row>
      <xdr:rowOff>86360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470900" y="167868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77470</xdr:rowOff>
    </xdr:from>
    <xdr:ext cx="530860" cy="25527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259445" y="168795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22,733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116205</xdr:rowOff>
    </xdr:from>
    <xdr:to>
      <xdr:col>41</xdr:col>
      <xdr:colOff>101600</xdr:colOff>
      <xdr:row>98</xdr:row>
      <xdr:rowOff>46355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602220" y="1674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37465</xdr:rowOff>
    </xdr:from>
    <xdr:ext cx="530860" cy="259080"/>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395845" y="168395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31,541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10160</xdr:rowOff>
    </xdr:from>
    <xdr:to>
      <xdr:col>36</xdr:col>
      <xdr:colOff>165100</xdr:colOff>
      <xdr:row>97</xdr:row>
      <xdr:rowOff>111760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738620" y="1664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102870</xdr:rowOff>
    </xdr:from>
    <xdr:ext cx="534670" cy="259080"/>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527165" y="16733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54,750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58420</xdr:rowOff>
    </xdr:from>
    <xdr:to>
      <xdr:col>89</xdr:col>
      <xdr:colOff>177800</xdr:colOff>
      <xdr:row>25</xdr:row>
      <xdr:rowOff>32385</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11580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58420</xdr:rowOff>
    </xdr:from>
    <xdr:to>
      <xdr:col>74</xdr:col>
      <xdr:colOff>0</xdr:colOff>
      <xdr:row>26</xdr:row>
      <xdr:rowOff>143510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237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90805</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237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58420</xdr:rowOff>
    </xdr:from>
    <xdr:to>
      <xdr:col>79</xdr:col>
      <xdr:colOff>63500</xdr:colOff>
      <xdr:row>26</xdr:row>
      <xdr:rowOff>143510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228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90805</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228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58420</xdr:rowOff>
    </xdr:from>
    <xdr:to>
      <xdr:col>85</xdr:col>
      <xdr:colOff>63500</xdr:colOff>
      <xdr:row>26</xdr:row>
      <xdr:rowOff>143510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340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90805</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340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26035</xdr:rowOff>
    </xdr:from>
    <xdr:to>
      <xdr:col>89</xdr:col>
      <xdr:colOff>177800</xdr:colOff>
      <xdr:row>41</xdr:row>
      <xdr:rowOff>84455</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11580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6985</xdr:rowOff>
    </xdr:from>
    <xdr:ext cx="346075" cy="22796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077700" y="4636135"/>
          <a:ext cx="34607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84455</xdr:rowOff>
    </xdr:from>
    <xdr:to>
      <xdr:col>89</xdr:col>
      <xdr:colOff>177800</xdr:colOff>
      <xdr:row>41</xdr:row>
      <xdr:rowOff>84455</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11580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101600</xdr:rowOff>
    </xdr:from>
    <xdr:to>
      <xdr:col>89</xdr:col>
      <xdr:colOff>177800</xdr:colOff>
      <xdr:row>39</xdr:row>
      <xdr:rowOff>101600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115800" y="6788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130810</xdr:rowOff>
    </xdr:from>
    <xdr:ext cx="245110" cy="26479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71960" y="6645910"/>
          <a:ext cx="2451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117475</xdr:rowOff>
    </xdr:from>
    <xdr:to>
      <xdr:col>89</xdr:col>
      <xdr:colOff>177800</xdr:colOff>
      <xdr:row>37</xdr:row>
      <xdr:rowOff>117475</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115800" y="6461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147320</xdr:rowOff>
    </xdr:from>
    <xdr:ext cx="591820" cy="26098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535410" y="6319520"/>
          <a:ext cx="5918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134620</xdr:rowOff>
    </xdr:from>
    <xdr:to>
      <xdr:col>89</xdr:col>
      <xdr:colOff>177800</xdr:colOff>
      <xdr:row>35</xdr:row>
      <xdr:rowOff>134620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115800" y="61353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34</xdr:row>
      <xdr:rowOff>163830</xdr:rowOff>
    </xdr:from>
    <xdr:ext cx="591820" cy="265430"/>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535410" y="5993130"/>
          <a:ext cx="5918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151130</xdr:rowOff>
    </xdr:from>
    <xdr:to>
      <xdr:col>89</xdr:col>
      <xdr:colOff>177800</xdr:colOff>
      <xdr:row>33</xdr:row>
      <xdr:rowOff>151130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115800" y="5808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6350</xdr:rowOff>
    </xdr:from>
    <xdr:ext cx="591820" cy="262890"/>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535410" y="5664200"/>
          <a:ext cx="5918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168275</xdr:rowOff>
    </xdr:from>
    <xdr:to>
      <xdr:col>89</xdr:col>
      <xdr:colOff>177800</xdr:colOff>
      <xdr:row>31</xdr:row>
      <xdr:rowOff>168275</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115800" y="5483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22860</xdr:rowOff>
    </xdr:from>
    <xdr:ext cx="591820" cy="26479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535410" y="5337810"/>
          <a:ext cx="5918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9525</xdr:rowOff>
    </xdr:from>
    <xdr:to>
      <xdr:col>89</xdr:col>
      <xdr:colOff>177800</xdr:colOff>
      <xdr:row>30</xdr:row>
      <xdr:rowOff>9525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115800" y="5153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38735</xdr:rowOff>
    </xdr:from>
    <xdr:ext cx="591820" cy="265430"/>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535410" y="5010785"/>
          <a:ext cx="5918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28</xdr:row>
      <xdr:rowOff>26035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11580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55880</xdr:rowOff>
    </xdr:from>
    <xdr:ext cx="591820" cy="26098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535410" y="4685030"/>
          <a:ext cx="5918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41</xdr:row>
      <xdr:rowOff>84455</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11580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105410</xdr:rowOff>
    </xdr:from>
    <xdr:to>
      <xdr:col>85</xdr:col>
      <xdr:colOff>126365</xdr:colOff>
      <xdr:row>39</xdr:row>
      <xdr:rowOff>101600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885795" y="5248910"/>
          <a:ext cx="1270" cy="1539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123825</xdr:rowOff>
    </xdr:from>
    <xdr:ext cx="249555" cy="261620"/>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5938500" y="6810375"/>
          <a:ext cx="2495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101600</xdr:rowOff>
    </xdr:from>
    <xdr:to>
      <xdr:col>86</xdr:col>
      <xdr:colOff>25400</xdr:colOff>
      <xdr:row>39</xdr:row>
      <xdr:rowOff>101600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798800" y="6788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52070</xdr:rowOff>
    </xdr:from>
    <xdr:ext cx="598805" cy="262890"/>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5938500" y="5024120"/>
          <a:ext cx="59880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470,988</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105410</xdr:rowOff>
    </xdr:from>
    <xdr:to>
      <xdr:col>86</xdr:col>
      <xdr:colOff>25400</xdr:colOff>
      <xdr:row>30</xdr:row>
      <xdr:rowOff>105410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798800" y="52489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64770</xdr:rowOff>
    </xdr:from>
    <xdr:to>
      <xdr:col>85</xdr:col>
      <xdr:colOff>127000</xdr:colOff>
      <xdr:row>39</xdr:row>
      <xdr:rowOff>101600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5069820" y="6751320"/>
          <a:ext cx="81788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169545</xdr:rowOff>
    </xdr:from>
    <xdr:ext cx="469900" cy="26098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5938500" y="6684645"/>
          <a:ext cx="469900" cy="2609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39</xdr:row>
      <xdr:rowOff>15875</xdr:rowOff>
    </xdr:from>
    <xdr:to>
      <xdr:col>85</xdr:col>
      <xdr:colOff>177800</xdr:colOff>
      <xdr:row>39</xdr:row>
      <xdr:rowOff>120650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836900" y="670242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101600</xdr:rowOff>
    </xdr:from>
    <xdr:to>
      <xdr:col>81</xdr:col>
      <xdr:colOff>50800</xdr:colOff>
      <xdr:row>39</xdr:row>
      <xdr:rowOff>101600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206220" y="678815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17780</xdr:rowOff>
    </xdr:from>
    <xdr:to>
      <xdr:col>81</xdr:col>
      <xdr:colOff>101600</xdr:colOff>
      <xdr:row>39</xdr:row>
      <xdr:rowOff>121920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019020" y="670433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138430</xdr:rowOff>
    </xdr:from>
    <xdr:ext cx="466090" cy="26479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839950" y="6482080"/>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9,387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147320</xdr:rowOff>
    </xdr:from>
    <xdr:to>
      <xdr:col>76</xdr:col>
      <xdr:colOff>114300</xdr:colOff>
      <xdr:row>39</xdr:row>
      <xdr:rowOff>101600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342620" y="6662420"/>
          <a:ext cx="8636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171450</xdr:rowOff>
    </xdr:from>
    <xdr:to>
      <xdr:col>76</xdr:col>
      <xdr:colOff>165100</xdr:colOff>
      <xdr:row>39</xdr:row>
      <xdr:rowOff>100965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155420" y="6686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117475</xdr:rowOff>
    </xdr:from>
    <xdr:ext cx="534670" cy="26479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943965" y="646112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15,654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147320</xdr:rowOff>
    </xdr:from>
    <xdr:to>
      <xdr:col>71</xdr:col>
      <xdr:colOff>177800</xdr:colOff>
      <xdr:row>39</xdr:row>
      <xdr:rowOff>13335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473940" y="6662420"/>
          <a:ext cx="86868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3810</xdr:rowOff>
    </xdr:from>
    <xdr:to>
      <xdr:col>72</xdr:col>
      <xdr:colOff>38100</xdr:colOff>
      <xdr:row>39</xdr:row>
      <xdr:rowOff>107315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291820" y="669036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39</xdr:row>
      <xdr:rowOff>99060</xdr:rowOff>
    </xdr:from>
    <xdr:ext cx="530860" cy="26162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080365" y="6785610"/>
          <a:ext cx="5308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13,524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39</xdr:row>
      <xdr:rowOff>18415</xdr:rowOff>
    </xdr:from>
    <xdr:to>
      <xdr:col>67</xdr:col>
      <xdr:colOff>101600</xdr:colOff>
      <xdr:row>39</xdr:row>
      <xdr:rowOff>122555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423140" y="670496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113030</xdr:rowOff>
    </xdr:from>
    <xdr:ext cx="466090" cy="26098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244070" y="6799580"/>
          <a:ext cx="4660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9,252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81915</xdr:rowOff>
    </xdr:from>
    <xdr:ext cx="762000" cy="26479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702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81915</xdr:rowOff>
    </xdr:from>
    <xdr:ext cx="758190" cy="26479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884400" y="711136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81915</xdr:rowOff>
    </xdr:from>
    <xdr:ext cx="762000" cy="26479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0208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81915</xdr:rowOff>
    </xdr:from>
    <xdr:ext cx="762000" cy="26479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1572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81915</xdr:rowOff>
    </xdr:from>
    <xdr:ext cx="758190" cy="26479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288520" y="711136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39</xdr:row>
      <xdr:rowOff>12065</xdr:rowOff>
    </xdr:from>
    <xdr:to>
      <xdr:col>85</xdr:col>
      <xdr:colOff>177800</xdr:colOff>
      <xdr:row>39</xdr:row>
      <xdr:rowOff>116205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836900" y="669861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146050</xdr:rowOff>
    </xdr:from>
    <xdr:ext cx="534670" cy="26098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5938500" y="6489700"/>
          <a:ext cx="5346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10,943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48895</xdr:rowOff>
    </xdr:from>
    <xdr:to>
      <xdr:col>81</xdr:col>
      <xdr:colOff>101600</xdr:colOff>
      <xdr:row>39</xdr:row>
      <xdr:rowOff>153035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019020" y="67354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144145</xdr:rowOff>
    </xdr:from>
    <xdr:ext cx="249555" cy="26225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950440" y="683069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48895</xdr:rowOff>
    </xdr:from>
    <xdr:to>
      <xdr:col>76</xdr:col>
      <xdr:colOff>165100</xdr:colOff>
      <xdr:row>39</xdr:row>
      <xdr:rowOff>153035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155420" y="67354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144145</xdr:rowOff>
    </xdr:from>
    <xdr:ext cx="249555" cy="26225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086840" y="683069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95250</xdr:rowOff>
    </xdr:from>
    <xdr:to>
      <xdr:col>72</xdr:col>
      <xdr:colOff>38100</xdr:colOff>
      <xdr:row>39</xdr:row>
      <xdr:rowOff>24130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291820" y="661035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41275</xdr:rowOff>
    </xdr:from>
    <xdr:ext cx="530860" cy="26225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080365" y="6384925"/>
          <a:ext cx="5308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38,550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137160</xdr:rowOff>
    </xdr:from>
    <xdr:to>
      <xdr:col>67</xdr:col>
      <xdr:colOff>101600</xdr:colOff>
      <xdr:row>39</xdr:row>
      <xdr:rowOff>66040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423140" y="66522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82550</xdr:rowOff>
    </xdr:from>
    <xdr:ext cx="530860" cy="26479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216765" y="6426200"/>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26,271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58420</xdr:rowOff>
    </xdr:from>
    <xdr:to>
      <xdr:col>89</xdr:col>
      <xdr:colOff>177800</xdr:colOff>
      <xdr:row>45</xdr:row>
      <xdr:rowOff>32385</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11580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58420</xdr:rowOff>
    </xdr:from>
    <xdr:to>
      <xdr:col>74</xdr:col>
      <xdr:colOff>0</xdr:colOff>
      <xdr:row>46</xdr:row>
      <xdr:rowOff>143510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237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90805</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237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58420</xdr:rowOff>
    </xdr:from>
    <xdr:to>
      <xdr:col>79</xdr:col>
      <xdr:colOff>63500</xdr:colOff>
      <xdr:row>46</xdr:row>
      <xdr:rowOff>143510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228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90805</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228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58420</xdr:rowOff>
    </xdr:from>
    <xdr:to>
      <xdr:col>85</xdr:col>
      <xdr:colOff>63500</xdr:colOff>
      <xdr:row>46</xdr:row>
      <xdr:rowOff>143510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340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90805</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340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26035</xdr:rowOff>
    </xdr:from>
    <xdr:to>
      <xdr:col>89</xdr:col>
      <xdr:colOff>177800</xdr:colOff>
      <xdr:row>61</xdr:row>
      <xdr:rowOff>84455</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11580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6985</xdr:rowOff>
    </xdr:from>
    <xdr:ext cx="346075" cy="22796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077700" y="8065135"/>
          <a:ext cx="34607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84455</xdr:rowOff>
    </xdr:from>
    <xdr:to>
      <xdr:col>89</xdr:col>
      <xdr:colOff>177800</xdr:colOff>
      <xdr:row>61</xdr:row>
      <xdr:rowOff>84455</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11580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101600</xdr:rowOff>
    </xdr:from>
    <xdr:to>
      <xdr:col>89</xdr:col>
      <xdr:colOff>177800</xdr:colOff>
      <xdr:row>59</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115800" y="10217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130810</xdr:rowOff>
    </xdr:from>
    <xdr:ext cx="245110" cy="26479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871960" y="10074910"/>
          <a:ext cx="2451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117475</xdr:rowOff>
    </xdr:from>
    <xdr:to>
      <xdr:col>89</xdr:col>
      <xdr:colOff>177800</xdr:colOff>
      <xdr:row>57</xdr:row>
      <xdr:rowOff>117475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115800" y="9890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56</xdr:row>
      <xdr:rowOff>147320</xdr:rowOff>
    </xdr:from>
    <xdr:ext cx="245110" cy="26098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871960" y="9748520"/>
          <a:ext cx="24511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134620</xdr:rowOff>
    </xdr:from>
    <xdr:to>
      <xdr:col>89</xdr:col>
      <xdr:colOff>177800</xdr:colOff>
      <xdr:row>55</xdr:row>
      <xdr:rowOff>134620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115800" y="95643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54</xdr:row>
      <xdr:rowOff>163830</xdr:rowOff>
    </xdr:from>
    <xdr:ext cx="245110" cy="265430"/>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871960" y="9422130"/>
          <a:ext cx="24511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151130</xdr:rowOff>
    </xdr:from>
    <xdr:to>
      <xdr:col>89</xdr:col>
      <xdr:colOff>177800</xdr:colOff>
      <xdr:row>53</xdr:row>
      <xdr:rowOff>151130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115800" y="9237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6350</xdr:rowOff>
    </xdr:from>
    <xdr:ext cx="245110" cy="262890"/>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871960" y="9093200"/>
          <a:ext cx="24511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168275</xdr:rowOff>
    </xdr:from>
    <xdr:to>
      <xdr:col>89</xdr:col>
      <xdr:colOff>177800</xdr:colOff>
      <xdr:row>51</xdr:row>
      <xdr:rowOff>168275</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115800" y="8912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51</xdr:row>
      <xdr:rowOff>22860</xdr:rowOff>
    </xdr:from>
    <xdr:ext cx="309245" cy="26479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812905" y="8766810"/>
          <a:ext cx="30924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a:t>
          </a:r>
          <a:endParaRPr kumimoji="1" lang="ja-JP" altLang="en-US" sz="1000">
            <a:latin typeface="ＭＳ Ｐゴシック"/>
            <a:ea typeface="ＭＳ Ｐゴシック"/>
          </a:endParaRPr>
        </a:p>
      </xdr:txBody>
    </xdr:sp>
    <xdr:clientData/>
  </xdr:oneCellAnchor>
  <xdr:twoCellAnchor>
    <xdr:from>
      <xdr:col>65</xdr:col>
      <xdr:colOff>63500</xdr:colOff>
      <xdr:row>50</xdr:row>
      <xdr:rowOff>9525</xdr:rowOff>
    </xdr:from>
    <xdr:to>
      <xdr:col>89</xdr:col>
      <xdr:colOff>177800</xdr:colOff>
      <xdr:row>50</xdr:row>
      <xdr:rowOff>9525</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115800" y="8582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49</xdr:row>
      <xdr:rowOff>38735</xdr:rowOff>
    </xdr:from>
    <xdr:ext cx="309245" cy="265430"/>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1812905" y="8439785"/>
          <a:ext cx="30924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48</xdr:row>
      <xdr:rowOff>26035</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11580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47</xdr:row>
      <xdr:rowOff>55880</xdr:rowOff>
    </xdr:from>
    <xdr:ext cx="309245" cy="26098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1812905" y="8114030"/>
          <a:ext cx="30924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61</xdr:row>
      <xdr:rowOff>84455</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11580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101600</xdr:rowOff>
    </xdr:from>
    <xdr:to>
      <xdr:col>85</xdr:col>
      <xdr:colOff>126365</xdr:colOff>
      <xdr:row>59</xdr:row>
      <xdr:rowOff>101600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885795" y="1021715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144145</xdr:rowOff>
    </xdr:from>
    <xdr:ext cx="249555" cy="26225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5938500" y="1025969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101600</xdr:rowOff>
    </xdr:from>
    <xdr:to>
      <xdr:col>86</xdr:col>
      <xdr:colOff>25400</xdr:colOff>
      <xdr:row>59</xdr:row>
      <xdr:rowOff>101600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798800" y="10217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144145</xdr:rowOff>
    </xdr:from>
    <xdr:ext cx="249555" cy="26225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5938500" y="991679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101600</xdr:rowOff>
    </xdr:from>
    <xdr:to>
      <xdr:col>86</xdr:col>
      <xdr:colOff>25400</xdr:colOff>
      <xdr:row>59</xdr:row>
      <xdr:rowOff>101600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798800" y="10217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101600</xdr:rowOff>
    </xdr:from>
    <xdr:to>
      <xdr:col>85</xdr:col>
      <xdr:colOff>127000</xdr:colOff>
      <xdr:row>59</xdr:row>
      <xdr:rowOff>101600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069820" y="1021715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27305</xdr:rowOff>
    </xdr:from>
    <xdr:ext cx="249555" cy="265430"/>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5938500" y="10142855"/>
          <a:ext cx="249555"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48895</xdr:rowOff>
    </xdr:from>
    <xdr:to>
      <xdr:col>85</xdr:col>
      <xdr:colOff>177800</xdr:colOff>
      <xdr:row>59</xdr:row>
      <xdr:rowOff>153035</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5836900" y="1016444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101600</xdr:rowOff>
    </xdr:from>
    <xdr:to>
      <xdr:col>81</xdr:col>
      <xdr:colOff>50800</xdr:colOff>
      <xdr:row>59</xdr:row>
      <xdr:rowOff>101600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206220" y="1021715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48895</xdr:rowOff>
    </xdr:from>
    <xdr:to>
      <xdr:col>81</xdr:col>
      <xdr:colOff>101600</xdr:colOff>
      <xdr:row>59</xdr:row>
      <xdr:rowOff>153035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019020" y="1016444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144145</xdr:rowOff>
    </xdr:from>
    <xdr:ext cx="249555" cy="26225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950440" y="1025969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59</xdr:row>
      <xdr:rowOff>101600</xdr:rowOff>
    </xdr:from>
    <xdr:to>
      <xdr:col>76</xdr:col>
      <xdr:colOff>114300</xdr:colOff>
      <xdr:row>59</xdr:row>
      <xdr:rowOff>101600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342620" y="1021715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4445</xdr:rowOff>
    </xdr:from>
    <xdr:to>
      <xdr:col>76</xdr:col>
      <xdr:colOff>165100</xdr:colOff>
      <xdr:row>51</xdr:row>
      <xdr:rowOff>107950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155420" y="874839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49</xdr:row>
      <xdr:rowOff>125095</xdr:rowOff>
    </xdr:from>
    <xdr:ext cx="309880" cy="26162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054455" y="8526145"/>
          <a:ext cx="30988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59</xdr:row>
      <xdr:rowOff>101600</xdr:rowOff>
    </xdr:from>
    <xdr:to>
      <xdr:col>71</xdr:col>
      <xdr:colOff>177800</xdr:colOff>
      <xdr:row>59</xdr:row>
      <xdr:rowOff>101600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73940" y="1021715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48895</xdr:rowOff>
    </xdr:from>
    <xdr:to>
      <xdr:col>72</xdr:col>
      <xdr:colOff>38100</xdr:colOff>
      <xdr:row>59</xdr:row>
      <xdr:rowOff>153035</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291820" y="1016444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144145</xdr:rowOff>
    </xdr:from>
    <xdr:ext cx="245745" cy="26225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218160" y="10259695"/>
          <a:ext cx="24574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59</xdr:row>
      <xdr:rowOff>48895</xdr:rowOff>
    </xdr:from>
    <xdr:to>
      <xdr:col>67</xdr:col>
      <xdr:colOff>101600</xdr:colOff>
      <xdr:row>59</xdr:row>
      <xdr:rowOff>153035</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423140" y="1016444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144145</xdr:rowOff>
    </xdr:from>
    <xdr:ext cx="249555" cy="26225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354560" y="1025969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81915</xdr:rowOff>
    </xdr:from>
    <xdr:ext cx="762000" cy="26479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702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81915</xdr:rowOff>
    </xdr:from>
    <xdr:ext cx="758190" cy="26479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884400" y="1054036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81915</xdr:rowOff>
    </xdr:from>
    <xdr:ext cx="762000" cy="26479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0208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81915</xdr:rowOff>
    </xdr:from>
    <xdr:ext cx="762000" cy="26479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1572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81915</xdr:rowOff>
    </xdr:from>
    <xdr:ext cx="758190" cy="26479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288520" y="1054036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59</xdr:row>
      <xdr:rowOff>48895</xdr:rowOff>
    </xdr:from>
    <xdr:to>
      <xdr:col>85</xdr:col>
      <xdr:colOff>177800</xdr:colOff>
      <xdr:row>59</xdr:row>
      <xdr:rowOff>153035</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5836900" y="101644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86360</xdr:rowOff>
    </xdr:from>
    <xdr:ext cx="249555" cy="262890"/>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5938500" y="10030460"/>
          <a:ext cx="2495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48895</xdr:rowOff>
    </xdr:from>
    <xdr:to>
      <xdr:col>81</xdr:col>
      <xdr:colOff>101600</xdr:colOff>
      <xdr:row>59</xdr:row>
      <xdr:rowOff>153035</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019020" y="101644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170180</xdr:rowOff>
    </xdr:from>
    <xdr:ext cx="249555" cy="26098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4950440" y="9942830"/>
          <a:ext cx="24955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59</xdr:row>
      <xdr:rowOff>48895</xdr:rowOff>
    </xdr:from>
    <xdr:to>
      <xdr:col>76</xdr:col>
      <xdr:colOff>165100</xdr:colOff>
      <xdr:row>59</xdr:row>
      <xdr:rowOff>153035</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155420" y="101644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59</xdr:row>
      <xdr:rowOff>144145</xdr:rowOff>
    </xdr:from>
    <xdr:ext cx="249555" cy="26225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086840" y="1025969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59</xdr:row>
      <xdr:rowOff>48895</xdr:rowOff>
    </xdr:from>
    <xdr:to>
      <xdr:col>72</xdr:col>
      <xdr:colOff>38100</xdr:colOff>
      <xdr:row>59</xdr:row>
      <xdr:rowOff>153035</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291820" y="1016444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170180</xdr:rowOff>
    </xdr:from>
    <xdr:ext cx="245745" cy="26098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218160" y="9942830"/>
          <a:ext cx="24574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59</xdr:row>
      <xdr:rowOff>48895</xdr:rowOff>
    </xdr:from>
    <xdr:to>
      <xdr:col>67</xdr:col>
      <xdr:colOff>101600</xdr:colOff>
      <xdr:row>59</xdr:row>
      <xdr:rowOff>153035</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423140" y="101644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170180</xdr:rowOff>
    </xdr:from>
    <xdr:ext cx="249555" cy="26098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354560" y="9942830"/>
          <a:ext cx="24955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58420</xdr:rowOff>
    </xdr:from>
    <xdr:to>
      <xdr:col>89</xdr:col>
      <xdr:colOff>177800</xdr:colOff>
      <xdr:row>65</xdr:row>
      <xdr:rowOff>32385</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11580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58420</xdr:rowOff>
    </xdr:from>
    <xdr:to>
      <xdr:col>74</xdr:col>
      <xdr:colOff>0</xdr:colOff>
      <xdr:row>66</xdr:row>
      <xdr:rowOff>143510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237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90805</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237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58420</xdr:rowOff>
    </xdr:from>
    <xdr:to>
      <xdr:col>79</xdr:col>
      <xdr:colOff>63500</xdr:colOff>
      <xdr:row>66</xdr:row>
      <xdr:rowOff>143510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228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90805</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228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58420</xdr:rowOff>
    </xdr:from>
    <xdr:to>
      <xdr:col>85</xdr:col>
      <xdr:colOff>63500</xdr:colOff>
      <xdr:row>66</xdr:row>
      <xdr:rowOff>143510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340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90805</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340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57,571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26035</xdr:rowOff>
    </xdr:from>
    <xdr:to>
      <xdr:col>89</xdr:col>
      <xdr:colOff>177800</xdr:colOff>
      <xdr:row>81</xdr:row>
      <xdr:rowOff>84455</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11580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6985</xdr:rowOff>
    </xdr:from>
    <xdr:ext cx="346075" cy="22796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077700" y="11494135"/>
          <a:ext cx="34607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84455</xdr:rowOff>
    </xdr:from>
    <xdr:to>
      <xdr:col>89</xdr:col>
      <xdr:colOff>177800</xdr:colOff>
      <xdr:row>81</xdr:row>
      <xdr:rowOff>84455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11580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45720</xdr:rowOff>
    </xdr:from>
    <xdr:to>
      <xdr:col>89</xdr:col>
      <xdr:colOff>177800</xdr:colOff>
      <xdr:row>79</xdr:row>
      <xdr:rowOff>45720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115800" y="13590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75565</xdr:rowOff>
    </xdr:from>
    <xdr:ext cx="245110" cy="26225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71960" y="13448665"/>
          <a:ext cx="24511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6985</xdr:rowOff>
    </xdr:from>
    <xdr:to>
      <xdr:col>89</xdr:col>
      <xdr:colOff>177800</xdr:colOff>
      <xdr:row>77</xdr:row>
      <xdr:rowOff>6985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115800" y="1320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36195</xdr:rowOff>
    </xdr:from>
    <xdr:ext cx="527685" cy="264160"/>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599545" y="13066395"/>
          <a:ext cx="5276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143510</xdr:rowOff>
    </xdr:from>
    <xdr:to>
      <xdr:col>89</xdr:col>
      <xdr:colOff>177800</xdr:colOff>
      <xdr:row>74</xdr:row>
      <xdr:rowOff>143510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115800" y="12830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171450</xdr:rowOff>
    </xdr:from>
    <xdr:ext cx="591820" cy="26479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535410" y="12687300"/>
          <a:ext cx="5918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104140</xdr:rowOff>
    </xdr:from>
    <xdr:to>
      <xdr:col>89</xdr:col>
      <xdr:colOff>177800</xdr:colOff>
      <xdr:row>72</xdr:row>
      <xdr:rowOff>104140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115800" y="12448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133985</xdr:rowOff>
    </xdr:from>
    <xdr:ext cx="591820" cy="261620"/>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535410" y="12306935"/>
          <a:ext cx="59182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65405</xdr:rowOff>
    </xdr:from>
    <xdr:to>
      <xdr:col>89</xdr:col>
      <xdr:colOff>177800</xdr:colOff>
      <xdr:row>70</xdr:row>
      <xdr:rowOff>65405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115800" y="12066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94615</xdr:rowOff>
    </xdr:from>
    <xdr:ext cx="591820" cy="264160"/>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535410" y="11924665"/>
          <a:ext cx="5918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68</xdr:row>
      <xdr:rowOff>26035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11580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55880</xdr:rowOff>
    </xdr:from>
    <xdr:ext cx="591820" cy="26098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535410" y="11543030"/>
          <a:ext cx="5918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81</xdr:row>
      <xdr:rowOff>84455</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11580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170815</xdr:rowOff>
    </xdr:from>
    <xdr:to>
      <xdr:col>85</xdr:col>
      <xdr:colOff>126365</xdr:colOff>
      <xdr:row>78</xdr:row>
      <xdr:rowOff>76835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885795" y="12000865"/>
          <a:ext cx="1270" cy="1449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80645</xdr:rowOff>
    </xdr:from>
    <xdr:ext cx="534670" cy="26479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5938500" y="1345374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18,476</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76835</xdr:rowOff>
    </xdr:from>
    <xdr:to>
      <xdr:col>86</xdr:col>
      <xdr:colOff>25400</xdr:colOff>
      <xdr:row>78</xdr:row>
      <xdr:rowOff>76835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5798800" y="134499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116205</xdr:rowOff>
    </xdr:from>
    <xdr:ext cx="598805" cy="26479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5938500" y="1177480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208,937</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170815</xdr:rowOff>
    </xdr:from>
    <xdr:to>
      <xdr:col>86</xdr:col>
      <xdr:colOff>25400</xdr:colOff>
      <xdr:row>69</xdr:row>
      <xdr:rowOff>170815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5798800" y="120008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148590</xdr:rowOff>
    </xdr:from>
    <xdr:to>
      <xdr:col>85</xdr:col>
      <xdr:colOff>127000</xdr:colOff>
      <xdr:row>74</xdr:row>
      <xdr:rowOff>99695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5069820" y="12664440"/>
          <a:ext cx="81788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161925</xdr:rowOff>
    </xdr:from>
    <xdr:ext cx="534670" cy="26479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5938500" y="13020675"/>
          <a:ext cx="53467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65,627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8255</xdr:rowOff>
    </xdr:from>
    <xdr:to>
      <xdr:col>85</xdr:col>
      <xdr:colOff>177800</xdr:colOff>
      <xdr:row>76</xdr:row>
      <xdr:rowOff>111760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836900" y="1303845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148590</xdr:rowOff>
    </xdr:from>
    <xdr:to>
      <xdr:col>81</xdr:col>
      <xdr:colOff>50800</xdr:colOff>
      <xdr:row>74</xdr:row>
      <xdr:rowOff>128905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206220" y="12664440"/>
          <a:ext cx="8636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26670</xdr:rowOff>
    </xdr:from>
    <xdr:to>
      <xdr:col>81</xdr:col>
      <xdr:colOff>101600</xdr:colOff>
      <xdr:row>76</xdr:row>
      <xdr:rowOff>130175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019020" y="1305687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121920</xdr:rowOff>
    </xdr:from>
    <xdr:ext cx="530860" cy="26162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812645" y="13152120"/>
          <a:ext cx="5308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63,246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72</xdr:row>
      <xdr:rowOff>156845</xdr:rowOff>
    </xdr:from>
    <xdr:to>
      <xdr:col>76</xdr:col>
      <xdr:colOff>114300</xdr:colOff>
      <xdr:row>74</xdr:row>
      <xdr:rowOff>128905</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342620" y="12501245"/>
          <a:ext cx="863600" cy="314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63500</xdr:rowOff>
    </xdr:from>
    <xdr:to>
      <xdr:col>76</xdr:col>
      <xdr:colOff>165100</xdr:colOff>
      <xdr:row>76</xdr:row>
      <xdr:rowOff>167005</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155420" y="1309370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158115</xdr:rowOff>
    </xdr:from>
    <xdr:ext cx="534670" cy="26162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943965" y="13188315"/>
          <a:ext cx="53467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72</xdr:row>
      <xdr:rowOff>156845</xdr:rowOff>
    </xdr:from>
    <xdr:to>
      <xdr:col>71</xdr:col>
      <xdr:colOff>177800</xdr:colOff>
      <xdr:row>74</xdr:row>
      <xdr:rowOff>136525</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473940" y="12501245"/>
          <a:ext cx="868680" cy="322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50165</xdr:rowOff>
    </xdr:from>
    <xdr:to>
      <xdr:col>72</xdr:col>
      <xdr:colOff>38100</xdr:colOff>
      <xdr:row>76</xdr:row>
      <xdr:rowOff>154940</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291820" y="13080365"/>
          <a:ext cx="9652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145415</xdr:rowOff>
    </xdr:from>
    <xdr:ext cx="530860" cy="26098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080365" y="13175615"/>
          <a:ext cx="5308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79375</xdr:rowOff>
    </xdr:from>
    <xdr:to>
      <xdr:col>67</xdr:col>
      <xdr:colOff>101600</xdr:colOff>
      <xdr:row>77</xdr:row>
      <xdr:rowOff>8255</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423140" y="1310957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171450</xdr:rowOff>
    </xdr:from>
    <xdr:ext cx="530860" cy="26479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216765" y="13201650"/>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56,489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81915</xdr:rowOff>
    </xdr:from>
    <xdr:ext cx="762000" cy="26479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702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81915</xdr:rowOff>
    </xdr:from>
    <xdr:ext cx="758190" cy="26479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884400" y="1396936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81915</xdr:rowOff>
    </xdr:from>
    <xdr:ext cx="762000" cy="26479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0208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81915</xdr:rowOff>
    </xdr:from>
    <xdr:ext cx="762000" cy="26479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1572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81915</xdr:rowOff>
    </xdr:from>
    <xdr:ext cx="758190" cy="26479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288520" y="1396936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74</xdr:row>
      <xdr:rowOff>47625</xdr:rowOff>
    </xdr:from>
    <xdr:to>
      <xdr:col>85</xdr:col>
      <xdr:colOff>177800</xdr:colOff>
      <xdr:row>74</xdr:row>
      <xdr:rowOff>151130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836900" y="1273492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70485</xdr:rowOff>
    </xdr:from>
    <xdr:ext cx="598805" cy="264160"/>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5938500" y="12586335"/>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105,545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73</xdr:row>
      <xdr:rowOff>96520</xdr:rowOff>
    </xdr:from>
    <xdr:to>
      <xdr:col>81</xdr:col>
      <xdr:colOff>101600</xdr:colOff>
      <xdr:row>74</xdr:row>
      <xdr:rowOff>25400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019020" y="126123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72</xdr:row>
      <xdr:rowOff>42545</xdr:rowOff>
    </xdr:from>
    <xdr:ext cx="598805" cy="261620"/>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780260" y="12386945"/>
          <a:ext cx="59880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121,748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74</xdr:row>
      <xdr:rowOff>77470</xdr:rowOff>
    </xdr:from>
    <xdr:to>
      <xdr:col>76</xdr:col>
      <xdr:colOff>165100</xdr:colOff>
      <xdr:row>75</xdr:row>
      <xdr:rowOff>6350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155420" y="127647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73</xdr:row>
      <xdr:rowOff>22860</xdr:rowOff>
    </xdr:from>
    <xdr:ext cx="594995" cy="26479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911580" y="12538710"/>
          <a:ext cx="594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101,734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72</xdr:row>
      <xdr:rowOff>104775</xdr:rowOff>
    </xdr:from>
    <xdr:to>
      <xdr:col>72</xdr:col>
      <xdr:colOff>38100</xdr:colOff>
      <xdr:row>73</xdr:row>
      <xdr:rowOff>33020</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291820" y="1244917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71</xdr:row>
      <xdr:rowOff>49530</xdr:rowOff>
    </xdr:from>
    <xdr:ext cx="594995" cy="265430"/>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047980" y="12222480"/>
          <a:ext cx="5949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143,213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74</xdr:row>
      <xdr:rowOff>84455</xdr:rowOff>
    </xdr:from>
    <xdr:to>
      <xdr:col>67</xdr:col>
      <xdr:colOff>101600</xdr:colOff>
      <xdr:row>75</xdr:row>
      <xdr:rowOff>12700</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423140" y="127717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73</xdr:row>
      <xdr:rowOff>29845</xdr:rowOff>
    </xdr:from>
    <xdr:ext cx="598805" cy="26225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84380" y="12545695"/>
          <a:ext cx="59880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100,821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58420</xdr:rowOff>
    </xdr:from>
    <xdr:to>
      <xdr:col>89</xdr:col>
      <xdr:colOff>177800</xdr:colOff>
      <xdr:row>85</xdr:row>
      <xdr:rowOff>32385</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11580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58420</xdr:rowOff>
    </xdr:from>
    <xdr:to>
      <xdr:col>74</xdr:col>
      <xdr:colOff>0</xdr:colOff>
      <xdr:row>86</xdr:row>
      <xdr:rowOff>143510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237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90805</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237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58420</xdr:rowOff>
    </xdr:from>
    <xdr:to>
      <xdr:col>79</xdr:col>
      <xdr:colOff>63500</xdr:colOff>
      <xdr:row>86</xdr:row>
      <xdr:rowOff>143510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228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90805</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228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58420</xdr:rowOff>
    </xdr:from>
    <xdr:to>
      <xdr:col>85</xdr:col>
      <xdr:colOff>63500</xdr:colOff>
      <xdr:row>86</xdr:row>
      <xdr:rowOff>143510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340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90805</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340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14,541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26035</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11580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6985</xdr:rowOff>
    </xdr:from>
    <xdr:ext cx="346075" cy="22796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077700" y="14923135"/>
          <a:ext cx="34607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11580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115800" y="16941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5110" cy="255270"/>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71960" y="16799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115800" y="16484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1820" cy="255270"/>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535410" y="163423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115800" y="16027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1820" cy="255270"/>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535410" y="15885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143510</xdr:rowOff>
    </xdr:from>
    <xdr:to>
      <xdr:col>89</xdr:col>
      <xdr:colOff>177800</xdr:colOff>
      <xdr:row>90</xdr:row>
      <xdr:rowOff>143510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115800" y="15574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171450</xdr:rowOff>
    </xdr:from>
    <xdr:ext cx="591820" cy="262890"/>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535410" y="15430500"/>
          <a:ext cx="5918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88</xdr:row>
      <xdr:rowOff>26035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11580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55880</xdr:rowOff>
    </xdr:from>
    <xdr:ext cx="591820" cy="26098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535410" y="14972030"/>
          <a:ext cx="5918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11580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80010</xdr:rowOff>
    </xdr:from>
    <xdr:to>
      <xdr:col>85</xdr:col>
      <xdr:colOff>126365</xdr:colOff>
      <xdr:row>98</xdr:row>
      <xdr:rowOff>132080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885795" y="15853410"/>
          <a:ext cx="1270" cy="1080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135890</xdr:rowOff>
    </xdr:from>
    <xdr:ext cx="469900" cy="259080"/>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5938500" y="16937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1,661</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132080</xdr:rowOff>
    </xdr:from>
    <xdr:to>
      <xdr:col>86</xdr:col>
      <xdr:colOff>25400</xdr:colOff>
      <xdr:row>98</xdr:row>
      <xdr:rowOff>132080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798800" y="169341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26670</xdr:rowOff>
    </xdr:from>
    <xdr:ext cx="598805" cy="259080"/>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5938500" y="15628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238,082</a:t>
          </a:r>
          <a:endParaRPr kumimoji="1" lang="ja-JP" altLang="en-US" sz="1000" b="1">
            <a:latin typeface="ＭＳ Ｐゴシック"/>
            <a:ea typeface="ＭＳ Ｐゴシック"/>
          </a:endParaRPr>
        </a:p>
      </xdr:txBody>
    </xdr:sp>
    <xdr:clientData/>
  </xdr:oneCellAnchor>
  <xdr:twoCellAnchor>
    <xdr:from>
      <xdr:col>85</xdr:col>
      <xdr:colOff>38100</xdr:colOff>
      <xdr:row>92</xdr:row>
      <xdr:rowOff>80010</xdr:rowOff>
    </xdr:from>
    <xdr:to>
      <xdr:col>86</xdr:col>
      <xdr:colOff>25400</xdr:colOff>
      <xdr:row>92</xdr:row>
      <xdr:rowOff>80010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5798800" y="158534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140335</xdr:rowOff>
    </xdr:from>
    <xdr:to>
      <xdr:col>85</xdr:col>
      <xdr:colOff>127000</xdr:colOff>
      <xdr:row>98</xdr:row>
      <xdr:rowOff>29210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069820" y="16770985"/>
          <a:ext cx="81788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63500</xdr:rowOff>
    </xdr:from>
    <xdr:ext cx="534670" cy="255270"/>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5938500" y="1652270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48,226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40640</xdr:rowOff>
    </xdr:from>
    <xdr:to>
      <xdr:col>85</xdr:col>
      <xdr:colOff>177800</xdr:colOff>
      <xdr:row>97</xdr:row>
      <xdr:rowOff>141605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836900" y="16671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29210</xdr:rowOff>
    </xdr:from>
    <xdr:to>
      <xdr:col>81</xdr:col>
      <xdr:colOff>50800</xdr:colOff>
      <xdr:row>98</xdr:row>
      <xdr:rowOff>31115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206220" y="16831310"/>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30480</xdr:rowOff>
    </xdr:from>
    <xdr:to>
      <xdr:col>81</xdr:col>
      <xdr:colOff>101600</xdr:colOff>
      <xdr:row>97</xdr:row>
      <xdr:rowOff>132080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019020" y="1666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148590</xdr:rowOff>
    </xdr:from>
    <xdr:ext cx="530860"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812645" y="164363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50,308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31115</xdr:rowOff>
    </xdr:from>
    <xdr:to>
      <xdr:col>76</xdr:col>
      <xdr:colOff>114300</xdr:colOff>
      <xdr:row>98</xdr:row>
      <xdr:rowOff>109220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342620" y="16833215"/>
          <a:ext cx="8636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114300</xdr:rowOff>
    </xdr:from>
    <xdr:to>
      <xdr:col>76</xdr:col>
      <xdr:colOff>165100</xdr:colOff>
      <xdr:row>98</xdr:row>
      <xdr:rowOff>44450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155420" y="167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60960</xdr:rowOff>
    </xdr:from>
    <xdr:ext cx="534670"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943965" y="16520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32,006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109220</xdr:rowOff>
    </xdr:from>
    <xdr:to>
      <xdr:col>71</xdr:col>
      <xdr:colOff>177800</xdr:colOff>
      <xdr:row>98</xdr:row>
      <xdr:rowOff>124460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473940" y="16911320"/>
          <a:ext cx="86868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135255</xdr:rowOff>
    </xdr:from>
    <xdr:to>
      <xdr:col>72</xdr:col>
      <xdr:colOff>38100</xdr:colOff>
      <xdr:row>98</xdr:row>
      <xdr:rowOff>65405</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291820" y="1676590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81915</xdr:rowOff>
    </xdr:from>
    <xdr:ext cx="530860"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080365" y="165411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27,351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144145</xdr:rowOff>
    </xdr:from>
    <xdr:to>
      <xdr:col>67</xdr:col>
      <xdr:colOff>101600</xdr:colOff>
      <xdr:row>98</xdr:row>
      <xdr:rowOff>74930</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423140" y="16774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90805</xdr:rowOff>
    </xdr:from>
    <xdr:ext cx="530860" cy="2584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216765" y="165500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25,375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702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8190" cy="25908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8844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157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8190" cy="259080"/>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28852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97</xdr:row>
      <xdr:rowOff>89535</xdr:rowOff>
    </xdr:from>
    <xdr:to>
      <xdr:col>85</xdr:col>
      <xdr:colOff>177800</xdr:colOff>
      <xdr:row>98</xdr:row>
      <xdr:rowOff>19685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836900" y="167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67945</xdr:rowOff>
    </xdr:from>
    <xdr:ext cx="534670" cy="2584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5938500" y="166985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37,343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149860</xdr:rowOff>
    </xdr:from>
    <xdr:to>
      <xdr:col>81</xdr:col>
      <xdr:colOff>101600</xdr:colOff>
      <xdr:row>98</xdr:row>
      <xdr:rowOff>80010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019020" y="1678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71120</xdr:rowOff>
    </xdr:from>
    <xdr:ext cx="530860" cy="259080"/>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812645" y="168732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24,126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151765</xdr:rowOff>
    </xdr:from>
    <xdr:to>
      <xdr:col>76</xdr:col>
      <xdr:colOff>165100</xdr:colOff>
      <xdr:row>98</xdr:row>
      <xdr:rowOff>81915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155420" y="1678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73025</xdr:rowOff>
    </xdr:from>
    <xdr:ext cx="534670" cy="259080"/>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943965" y="16875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23,768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57785</xdr:rowOff>
    </xdr:from>
    <xdr:to>
      <xdr:col>72</xdr:col>
      <xdr:colOff>38100</xdr:colOff>
      <xdr:row>98</xdr:row>
      <xdr:rowOff>159385</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291820" y="1685988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150495</xdr:rowOff>
    </xdr:from>
    <xdr:ext cx="469900" cy="259080"/>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112750" y="169525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73660</xdr:rowOff>
    </xdr:from>
    <xdr:to>
      <xdr:col>67</xdr:col>
      <xdr:colOff>101600</xdr:colOff>
      <xdr:row>99</xdr:row>
      <xdr:rowOff>3810</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423140" y="1687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166370</xdr:rowOff>
    </xdr:from>
    <xdr:ext cx="466090" cy="255270"/>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244070" y="1696847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58420</xdr:rowOff>
    </xdr:from>
    <xdr:to>
      <xdr:col>120</xdr:col>
      <xdr:colOff>114300</xdr:colOff>
      <xdr:row>25</xdr:row>
      <xdr:rowOff>32385</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780032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58420</xdr:rowOff>
    </xdr:from>
    <xdr:to>
      <xdr:col>104</xdr:col>
      <xdr:colOff>127000</xdr:colOff>
      <xdr:row>26</xdr:row>
      <xdr:rowOff>143510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7927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90805</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7927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58420</xdr:rowOff>
    </xdr:from>
    <xdr:to>
      <xdr:col>110</xdr:col>
      <xdr:colOff>0</xdr:colOff>
      <xdr:row>26</xdr:row>
      <xdr:rowOff>143510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912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90805</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912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58420</xdr:rowOff>
    </xdr:from>
    <xdr:to>
      <xdr:col>116</xdr:col>
      <xdr:colOff>0</xdr:colOff>
      <xdr:row>26</xdr:row>
      <xdr:rowOff>143510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02536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90805</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02536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26035</xdr:rowOff>
    </xdr:from>
    <xdr:to>
      <xdr:col>120</xdr:col>
      <xdr:colOff>114300</xdr:colOff>
      <xdr:row>41</xdr:row>
      <xdr:rowOff>84455</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780032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6985</xdr:rowOff>
    </xdr:from>
    <xdr:ext cx="349885" cy="22796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67300" y="4636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84455</xdr:rowOff>
    </xdr:from>
    <xdr:to>
      <xdr:col>120</xdr:col>
      <xdr:colOff>114300</xdr:colOff>
      <xdr:row>41</xdr:row>
      <xdr:rowOff>84455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780032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143510</xdr:rowOff>
    </xdr:from>
    <xdr:to>
      <xdr:col>120</xdr:col>
      <xdr:colOff>114300</xdr:colOff>
      <xdr:row>38</xdr:row>
      <xdr:rowOff>143510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7800320" y="6658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171450</xdr:rowOff>
    </xdr:from>
    <xdr:ext cx="248920" cy="26479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561560" y="651510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26035</xdr:rowOff>
    </xdr:from>
    <xdr:to>
      <xdr:col>120</xdr:col>
      <xdr:colOff>114300</xdr:colOff>
      <xdr:row>36</xdr:row>
      <xdr:rowOff>26035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7800320" y="6198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55880</xdr:rowOff>
    </xdr:from>
    <xdr:ext cx="531495" cy="26098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284065" y="6056630"/>
          <a:ext cx="53149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84455</xdr:rowOff>
    </xdr:from>
    <xdr:to>
      <xdr:col>120</xdr:col>
      <xdr:colOff>114300</xdr:colOff>
      <xdr:row>33</xdr:row>
      <xdr:rowOff>84455</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7800320" y="5742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114300</xdr:rowOff>
    </xdr:from>
    <xdr:ext cx="531495" cy="26479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284065" y="56007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143510</xdr:rowOff>
    </xdr:from>
    <xdr:to>
      <xdr:col>120</xdr:col>
      <xdr:colOff>114300</xdr:colOff>
      <xdr:row>30</xdr:row>
      <xdr:rowOff>143510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7800320" y="5287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171450</xdr:rowOff>
    </xdr:from>
    <xdr:ext cx="531495" cy="26479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284065" y="51435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28</xdr:row>
      <xdr:rowOff>26035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780032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55880</xdr:rowOff>
    </xdr:from>
    <xdr:ext cx="531495" cy="26098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284065" y="4685030"/>
          <a:ext cx="53149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41</xdr:row>
      <xdr:rowOff>84455</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780032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64135</xdr:rowOff>
    </xdr:from>
    <xdr:to>
      <xdr:col>116</xdr:col>
      <xdr:colOff>62865</xdr:colOff>
      <xdr:row>38</xdr:row>
      <xdr:rowOff>143510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570315" y="5207635"/>
          <a:ext cx="1270" cy="1450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146685</xdr:rowOff>
    </xdr:from>
    <xdr:ext cx="249555" cy="26098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1623020" y="6661785"/>
          <a:ext cx="24955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143510</xdr:rowOff>
    </xdr:from>
    <xdr:to>
      <xdr:col>116</xdr:col>
      <xdr:colOff>152400</xdr:colOff>
      <xdr:row>38</xdr:row>
      <xdr:rowOff>143510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488400" y="6658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9525</xdr:rowOff>
    </xdr:from>
    <xdr:ext cx="534670" cy="261620"/>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1623020" y="4981575"/>
          <a:ext cx="53467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63,387</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64135</xdr:rowOff>
    </xdr:from>
    <xdr:to>
      <xdr:col>116</xdr:col>
      <xdr:colOff>152400</xdr:colOff>
      <xdr:row>30</xdr:row>
      <xdr:rowOff>64135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488400" y="52076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27940</xdr:rowOff>
    </xdr:from>
    <xdr:to>
      <xdr:col>116</xdr:col>
      <xdr:colOff>63500</xdr:colOff>
      <xdr:row>37</xdr:row>
      <xdr:rowOff>52070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759420" y="6371590"/>
          <a:ext cx="8128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139065</xdr:rowOff>
    </xdr:from>
    <xdr:ext cx="469900" cy="26479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1623020" y="6482715"/>
          <a:ext cx="46990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4,512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161290</xdr:rowOff>
    </xdr:from>
    <xdr:to>
      <xdr:col>116</xdr:col>
      <xdr:colOff>114300</xdr:colOff>
      <xdr:row>38</xdr:row>
      <xdr:rowOff>89535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521420" y="65049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27940</xdr:rowOff>
    </xdr:from>
    <xdr:to>
      <xdr:col>111</xdr:col>
      <xdr:colOff>177800</xdr:colOff>
      <xdr:row>37</xdr:row>
      <xdr:rowOff>68580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890740" y="6371590"/>
          <a:ext cx="86868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163195</xdr:rowOff>
    </xdr:from>
    <xdr:to>
      <xdr:col>112</xdr:col>
      <xdr:colOff>38100</xdr:colOff>
      <xdr:row>38</xdr:row>
      <xdr:rowOff>92075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708620" y="650684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83185</xdr:rowOff>
    </xdr:from>
    <xdr:ext cx="469900" cy="26479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529550" y="659828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68580</xdr:rowOff>
    </xdr:from>
    <xdr:to>
      <xdr:col>107</xdr:col>
      <xdr:colOff>50800</xdr:colOff>
      <xdr:row>38</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027140" y="6412230"/>
          <a:ext cx="8636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169545</xdr:rowOff>
    </xdr:from>
    <xdr:to>
      <xdr:col>107</xdr:col>
      <xdr:colOff>101600</xdr:colOff>
      <xdr:row>38</xdr:row>
      <xdr:rowOff>98425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839940" y="65131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88900</xdr:rowOff>
    </xdr:from>
    <xdr:ext cx="466090" cy="26098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660870" y="6604000"/>
          <a:ext cx="4660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44450</xdr:rowOff>
    </xdr:from>
    <xdr:to>
      <xdr:col>102</xdr:col>
      <xdr:colOff>114300</xdr:colOff>
      <xdr:row>38</xdr:row>
      <xdr:rowOff>50800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163540" y="6559550"/>
          <a:ext cx="8636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13335</xdr:rowOff>
    </xdr:from>
    <xdr:to>
      <xdr:col>102</xdr:col>
      <xdr:colOff>165100</xdr:colOff>
      <xdr:row>38</xdr:row>
      <xdr:rowOff>117475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976340" y="652843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107950</xdr:rowOff>
    </xdr:from>
    <xdr:ext cx="466090" cy="26479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797270" y="6623050"/>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34290</xdr:rowOff>
    </xdr:from>
    <xdr:to>
      <xdr:col>98</xdr:col>
      <xdr:colOff>38100</xdr:colOff>
      <xdr:row>38</xdr:row>
      <xdr:rowOff>138430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112740" y="654939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128905</xdr:rowOff>
    </xdr:from>
    <xdr:ext cx="469900" cy="26416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933670" y="6644005"/>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81915</xdr:rowOff>
    </xdr:from>
    <xdr:ext cx="758190" cy="26479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386800" y="711136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81915</xdr:rowOff>
    </xdr:from>
    <xdr:ext cx="762000" cy="26479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57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81915</xdr:rowOff>
    </xdr:from>
    <xdr:ext cx="758190" cy="26479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705320" y="711136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81915</xdr:rowOff>
    </xdr:from>
    <xdr:ext cx="762000" cy="26479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8417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81915</xdr:rowOff>
    </xdr:from>
    <xdr:ext cx="762000" cy="26479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9781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0</xdr:rowOff>
    </xdr:from>
    <xdr:to>
      <xdr:col>116</xdr:col>
      <xdr:colOff>114300</xdr:colOff>
      <xdr:row>37</xdr:row>
      <xdr:rowOff>104140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521420" y="634365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23495</xdr:rowOff>
    </xdr:from>
    <xdr:ext cx="534670" cy="26479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1623020" y="619569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11,380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36</xdr:row>
      <xdr:rowOff>151130</xdr:rowOff>
    </xdr:from>
    <xdr:to>
      <xdr:col>112</xdr:col>
      <xdr:colOff>38100</xdr:colOff>
      <xdr:row>37</xdr:row>
      <xdr:rowOff>80010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708620" y="632333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35</xdr:row>
      <xdr:rowOff>96520</xdr:rowOff>
    </xdr:from>
    <xdr:ext cx="530860" cy="265430"/>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497165" y="6097270"/>
          <a:ext cx="5308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12,407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16510</xdr:rowOff>
    </xdr:from>
    <xdr:to>
      <xdr:col>107</xdr:col>
      <xdr:colOff>101600</xdr:colOff>
      <xdr:row>37</xdr:row>
      <xdr:rowOff>121285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839940" y="636016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35</xdr:row>
      <xdr:rowOff>137795</xdr:rowOff>
    </xdr:from>
    <xdr:ext cx="530860" cy="26479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633565" y="6138545"/>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10,660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167640</xdr:rowOff>
    </xdr:from>
    <xdr:to>
      <xdr:col>102</xdr:col>
      <xdr:colOff>165100</xdr:colOff>
      <xdr:row>38</xdr:row>
      <xdr:rowOff>95885</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976340" y="65112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113665</xdr:rowOff>
    </xdr:from>
    <xdr:ext cx="466090" cy="26098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797270" y="6285865"/>
          <a:ext cx="4660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171450</xdr:rowOff>
    </xdr:from>
    <xdr:to>
      <xdr:col>98</xdr:col>
      <xdr:colOff>38100</xdr:colOff>
      <xdr:row>38</xdr:row>
      <xdr:rowOff>103505</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112740" y="651510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120650</xdr:rowOff>
    </xdr:from>
    <xdr:ext cx="469900" cy="262890"/>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933670" y="6292850"/>
          <a:ext cx="4699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58420</xdr:rowOff>
    </xdr:from>
    <xdr:to>
      <xdr:col>120</xdr:col>
      <xdr:colOff>114300</xdr:colOff>
      <xdr:row>45</xdr:row>
      <xdr:rowOff>32385</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780032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58420</xdr:rowOff>
    </xdr:from>
    <xdr:to>
      <xdr:col>104</xdr:col>
      <xdr:colOff>127000</xdr:colOff>
      <xdr:row>46</xdr:row>
      <xdr:rowOff>143510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7927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90805</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7927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58420</xdr:rowOff>
    </xdr:from>
    <xdr:to>
      <xdr:col>110</xdr:col>
      <xdr:colOff>0</xdr:colOff>
      <xdr:row>46</xdr:row>
      <xdr:rowOff>143510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912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90805</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912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58420</xdr:rowOff>
    </xdr:from>
    <xdr:to>
      <xdr:col>116</xdr:col>
      <xdr:colOff>0</xdr:colOff>
      <xdr:row>46</xdr:row>
      <xdr:rowOff>143510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02536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90805</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02536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61,860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26035</xdr:rowOff>
    </xdr:from>
    <xdr:to>
      <xdr:col>120</xdr:col>
      <xdr:colOff>114300</xdr:colOff>
      <xdr:row>61</xdr:row>
      <xdr:rowOff>84455</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780032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6985</xdr:rowOff>
    </xdr:from>
    <xdr:ext cx="349885" cy="22796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67300" y="8065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84455</xdr:rowOff>
    </xdr:from>
    <xdr:to>
      <xdr:col>120</xdr:col>
      <xdr:colOff>114300</xdr:colOff>
      <xdr:row>61</xdr:row>
      <xdr:rowOff>84455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780032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45720</xdr:rowOff>
    </xdr:from>
    <xdr:to>
      <xdr:col>120</xdr:col>
      <xdr:colOff>114300</xdr:colOff>
      <xdr:row>59</xdr:row>
      <xdr:rowOff>45720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7800320" y="10161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75565</xdr:rowOff>
    </xdr:from>
    <xdr:ext cx="248920" cy="26225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561560" y="10019665"/>
          <a:ext cx="2489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6985</xdr:rowOff>
    </xdr:from>
    <xdr:to>
      <xdr:col>120</xdr:col>
      <xdr:colOff>114300</xdr:colOff>
      <xdr:row>57</xdr:row>
      <xdr:rowOff>6985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7800320" y="9779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36195</xdr:rowOff>
    </xdr:from>
    <xdr:ext cx="531495" cy="264160"/>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284065" y="963739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143510</xdr:rowOff>
    </xdr:from>
    <xdr:to>
      <xdr:col>120</xdr:col>
      <xdr:colOff>114300</xdr:colOff>
      <xdr:row>54</xdr:row>
      <xdr:rowOff>143510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780032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171450</xdr:rowOff>
    </xdr:from>
    <xdr:ext cx="531495" cy="26479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284065" y="92583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104140</xdr:rowOff>
    </xdr:from>
    <xdr:to>
      <xdr:col>120</xdr:col>
      <xdr:colOff>114300</xdr:colOff>
      <xdr:row>52</xdr:row>
      <xdr:rowOff>104140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7800320" y="9019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133985</xdr:rowOff>
    </xdr:from>
    <xdr:ext cx="531495" cy="261620"/>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284065" y="8877935"/>
          <a:ext cx="5314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65405</xdr:rowOff>
    </xdr:from>
    <xdr:to>
      <xdr:col>120</xdr:col>
      <xdr:colOff>114300</xdr:colOff>
      <xdr:row>50</xdr:row>
      <xdr:rowOff>65405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7800320" y="8637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94615</xdr:rowOff>
    </xdr:from>
    <xdr:ext cx="531495" cy="264160"/>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284065" y="849566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48</xdr:row>
      <xdr:rowOff>26035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780032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55880</xdr:rowOff>
    </xdr:from>
    <xdr:ext cx="531495" cy="26098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284065" y="8114030"/>
          <a:ext cx="53149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61</xdr:row>
      <xdr:rowOff>84455</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780032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168910</xdr:rowOff>
    </xdr:from>
    <xdr:to>
      <xdr:col>116</xdr:col>
      <xdr:colOff>62865</xdr:colOff>
      <xdr:row>59</xdr:row>
      <xdr:rowOff>45720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570315" y="8569960"/>
          <a:ext cx="1270" cy="1591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48895</xdr:rowOff>
    </xdr:from>
    <xdr:ext cx="249555" cy="26479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1623020" y="10164445"/>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45720</xdr:rowOff>
    </xdr:from>
    <xdr:to>
      <xdr:col>116</xdr:col>
      <xdr:colOff>152400</xdr:colOff>
      <xdr:row>59</xdr:row>
      <xdr:rowOff>45720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488400" y="10161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114300</xdr:rowOff>
    </xdr:from>
    <xdr:ext cx="534670" cy="26479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1623020" y="834390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41,839</a:t>
          </a:r>
          <a:endParaRPr kumimoji="1" lang="ja-JP" altLang="en-US" sz="1000" b="1">
            <a:latin typeface="ＭＳ Ｐゴシック"/>
            <a:ea typeface="ＭＳ Ｐゴシック"/>
          </a:endParaRPr>
        </a:p>
      </xdr:txBody>
    </xdr:sp>
    <xdr:clientData/>
  </xdr:oneCellAnchor>
  <xdr:twoCellAnchor>
    <xdr:from>
      <xdr:col>115</xdr:col>
      <xdr:colOff>165100</xdr:colOff>
      <xdr:row>49</xdr:row>
      <xdr:rowOff>168910</xdr:rowOff>
    </xdr:from>
    <xdr:to>
      <xdr:col>116</xdr:col>
      <xdr:colOff>152400</xdr:colOff>
      <xdr:row>49</xdr:row>
      <xdr:rowOff>168910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488400" y="85699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36195</xdr:rowOff>
    </xdr:from>
    <xdr:to>
      <xdr:col>116</xdr:col>
      <xdr:colOff>63500</xdr:colOff>
      <xdr:row>59</xdr:row>
      <xdr:rowOff>43180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759420" y="10151745"/>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29210</xdr:rowOff>
    </xdr:from>
    <xdr:ext cx="469900" cy="262890"/>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1623020" y="9801860"/>
          <a:ext cx="469900"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6350</xdr:rowOff>
    </xdr:from>
    <xdr:to>
      <xdr:col>116</xdr:col>
      <xdr:colOff>114300</xdr:colOff>
      <xdr:row>58</xdr:row>
      <xdr:rowOff>109855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521420" y="995045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34290</xdr:rowOff>
    </xdr:from>
    <xdr:to>
      <xdr:col>111</xdr:col>
      <xdr:colOff>177800</xdr:colOff>
      <xdr:row>59</xdr:row>
      <xdr:rowOff>36195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890740" y="10149840"/>
          <a:ext cx="8686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166370</xdr:rowOff>
    </xdr:from>
    <xdr:to>
      <xdr:col>112</xdr:col>
      <xdr:colOff>38100</xdr:colOff>
      <xdr:row>58</xdr:row>
      <xdr:rowOff>94615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708620" y="993902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111760</xdr:rowOff>
    </xdr:from>
    <xdr:ext cx="469900" cy="26098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529550" y="9712960"/>
          <a:ext cx="4699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34290</xdr:rowOff>
    </xdr:from>
    <xdr:to>
      <xdr:col>107</xdr:col>
      <xdr:colOff>50800</xdr:colOff>
      <xdr:row>59</xdr:row>
      <xdr:rowOff>34925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027140" y="10149840"/>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163195</xdr:rowOff>
    </xdr:from>
    <xdr:to>
      <xdr:col>107</xdr:col>
      <xdr:colOff>101600</xdr:colOff>
      <xdr:row>58</xdr:row>
      <xdr:rowOff>92075</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839940" y="99358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109220</xdr:rowOff>
    </xdr:from>
    <xdr:ext cx="466090" cy="26289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660870" y="9710420"/>
          <a:ext cx="4660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34925</xdr:rowOff>
    </xdr:from>
    <xdr:to>
      <xdr:col>102</xdr:col>
      <xdr:colOff>114300</xdr:colOff>
      <xdr:row>59</xdr:row>
      <xdr:rowOff>40640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163540" y="10150475"/>
          <a:ext cx="8636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157480</xdr:rowOff>
    </xdr:from>
    <xdr:to>
      <xdr:col>102</xdr:col>
      <xdr:colOff>165100</xdr:colOff>
      <xdr:row>58</xdr:row>
      <xdr:rowOff>86360</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976340" y="99301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103505</xdr:rowOff>
    </xdr:from>
    <xdr:ext cx="466090" cy="26479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797270" y="9704705"/>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163830</xdr:rowOff>
    </xdr:from>
    <xdr:to>
      <xdr:col>98</xdr:col>
      <xdr:colOff>38100</xdr:colOff>
      <xdr:row>58</xdr:row>
      <xdr:rowOff>92710</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112740" y="993648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109855</xdr:rowOff>
    </xdr:from>
    <xdr:ext cx="469900" cy="26225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933670" y="9711055"/>
          <a:ext cx="469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81915</xdr:rowOff>
    </xdr:from>
    <xdr:ext cx="758190" cy="26479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386800" y="1054036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81915</xdr:rowOff>
    </xdr:from>
    <xdr:ext cx="762000" cy="26479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57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81915</xdr:rowOff>
    </xdr:from>
    <xdr:ext cx="758190" cy="26479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705320" y="1054036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81915</xdr:rowOff>
    </xdr:from>
    <xdr:ext cx="762000" cy="26479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8417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81915</xdr:rowOff>
    </xdr:from>
    <xdr:ext cx="762000" cy="26479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9781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166370</xdr:rowOff>
    </xdr:from>
    <xdr:to>
      <xdr:col>116</xdr:col>
      <xdr:colOff>114300</xdr:colOff>
      <xdr:row>59</xdr:row>
      <xdr:rowOff>94615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521420" y="101104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79375</xdr:rowOff>
    </xdr:from>
    <xdr:ext cx="313690" cy="261620"/>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1623020" y="10023475"/>
          <a:ext cx="3136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160020</xdr:rowOff>
    </xdr:from>
    <xdr:to>
      <xdr:col>112</xdr:col>
      <xdr:colOff>38100</xdr:colOff>
      <xdr:row>59</xdr:row>
      <xdr:rowOff>88265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708620" y="1010412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79375</xdr:rowOff>
    </xdr:from>
    <xdr:ext cx="378460" cy="261620"/>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575270" y="10194925"/>
          <a:ext cx="3784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158115</xdr:rowOff>
    </xdr:from>
    <xdr:to>
      <xdr:col>107</xdr:col>
      <xdr:colOff>101600</xdr:colOff>
      <xdr:row>59</xdr:row>
      <xdr:rowOff>86360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839940" y="101022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77470</xdr:rowOff>
    </xdr:from>
    <xdr:ext cx="374650" cy="261620"/>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706590" y="10193020"/>
          <a:ext cx="37465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158750</xdr:rowOff>
    </xdr:from>
    <xdr:to>
      <xdr:col>102</xdr:col>
      <xdr:colOff>165100</xdr:colOff>
      <xdr:row>59</xdr:row>
      <xdr:rowOff>86995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976340" y="101028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78105</xdr:rowOff>
    </xdr:from>
    <xdr:ext cx="378460" cy="261620"/>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842990" y="10193655"/>
          <a:ext cx="3784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163195</xdr:rowOff>
    </xdr:from>
    <xdr:to>
      <xdr:col>98</xdr:col>
      <xdr:colOff>38100</xdr:colOff>
      <xdr:row>59</xdr:row>
      <xdr:rowOff>92075</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112740" y="1010729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83185</xdr:rowOff>
    </xdr:from>
    <xdr:ext cx="378460" cy="26479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979390" y="10198735"/>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58420</xdr:rowOff>
    </xdr:from>
    <xdr:to>
      <xdr:col>120</xdr:col>
      <xdr:colOff>114300</xdr:colOff>
      <xdr:row>65</xdr:row>
      <xdr:rowOff>32385</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780032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58420</xdr:rowOff>
    </xdr:from>
    <xdr:to>
      <xdr:col>104</xdr:col>
      <xdr:colOff>127000</xdr:colOff>
      <xdr:row>66</xdr:row>
      <xdr:rowOff>143510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7927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90805</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7927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58420</xdr:rowOff>
    </xdr:from>
    <xdr:to>
      <xdr:col>110</xdr:col>
      <xdr:colOff>0</xdr:colOff>
      <xdr:row>66</xdr:row>
      <xdr:rowOff>143510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912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90805</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912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58420</xdr:rowOff>
    </xdr:from>
    <xdr:to>
      <xdr:col>116</xdr:col>
      <xdr:colOff>0</xdr:colOff>
      <xdr:row>66</xdr:row>
      <xdr:rowOff>143510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02536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66</xdr:row>
      <xdr:rowOff>90805</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02536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44,062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26035</xdr:rowOff>
    </xdr:from>
    <xdr:to>
      <xdr:col>120</xdr:col>
      <xdr:colOff>114300</xdr:colOff>
      <xdr:row>81</xdr:row>
      <xdr:rowOff>84455</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780032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6985</xdr:rowOff>
    </xdr:from>
    <xdr:ext cx="349885" cy="22796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67300" y="11494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84455</xdr:rowOff>
    </xdr:from>
    <xdr:to>
      <xdr:col>120</xdr:col>
      <xdr:colOff>114300</xdr:colOff>
      <xdr:row>81</xdr:row>
      <xdr:rowOff>84455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780032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114300</xdr:rowOff>
    </xdr:from>
    <xdr:ext cx="248920" cy="26479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561560" y="1383030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101600</xdr:rowOff>
    </xdr:from>
    <xdr:to>
      <xdr:col>120</xdr:col>
      <xdr:colOff>114300</xdr:colOff>
      <xdr:row>79</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7800320" y="13646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130810</xdr:rowOff>
    </xdr:from>
    <xdr:ext cx="531495" cy="26479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284065" y="1350391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117475</xdr:rowOff>
    </xdr:from>
    <xdr:to>
      <xdr:col>120</xdr:col>
      <xdr:colOff>114300</xdr:colOff>
      <xdr:row>77</xdr:row>
      <xdr:rowOff>117475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7800320" y="13319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147320</xdr:rowOff>
    </xdr:from>
    <xdr:ext cx="531495" cy="26098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284065" y="13177520"/>
          <a:ext cx="53149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134620</xdr:rowOff>
    </xdr:from>
    <xdr:to>
      <xdr:col>120</xdr:col>
      <xdr:colOff>114300</xdr:colOff>
      <xdr:row>75</xdr:row>
      <xdr:rowOff>134620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7800320" y="129933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163830</xdr:rowOff>
    </xdr:from>
    <xdr:ext cx="531495" cy="265430"/>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284065" y="12851130"/>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151130</xdr:rowOff>
    </xdr:from>
    <xdr:to>
      <xdr:col>120</xdr:col>
      <xdr:colOff>114300</xdr:colOff>
      <xdr:row>73</xdr:row>
      <xdr:rowOff>151130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7800320" y="12666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62890"/>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284065" y="12522200"/>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168275</xdr:rowOff>
    </xdr:from>
    <xdr:to>
      <xdr:col>120</xdr:col>
      <xdr:colOff>114300</xdr:colOff>
      <xdr:row>71</xdr:row>
      <xdr:rowOff>168275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7800320" y="12341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22860</xdr:rowOff>
    </xdr:from>
    <xdr:ext cx="595630" cy="26479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225010" y="1219581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9525</xdr:rowOff>
    </xdr:from>
    <xdr:to>
      <xdr:col>120</xdr:col>
      <xdr:colOff>114300</xdr:colOff>
      <xdr:row>70</xdr:row>
      <xdr:rowOff>9525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7800320" y="12011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38735</xdr:rowOff>
    </xdr:from>
    <xdr:ext cx="595630" cy="265430"/>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225010" y="1186878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26035</xdr:rowOff>
    </xdr:from>
    <xdr:to>
      <xdr:col>120</xdr:col>
      <xdr:colOff>114300</xdr:colOff>
      <xdr:row>68</xdr:row>
      <xdr:rowOff>26035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780032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55880</xdr:rowOff>
    </xdr:from>
    <xdr:ext cx="595630" cy="26098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225010" y="11543030"/>
          <a:ext cx="5956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26035</xdr:rowOff>
    </xdr:from>
    <xdr:to>
      <xdr:col>120</xdr:col>
      <xdr:colOff>114300</xdr:colOff>
      <xdr:row>81</xdr:row>
      <xdr:rowOff>84455</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780032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118745</xdr:rowOff>
    </xdr:from>
    <xdr:to>
      <xdr:col>116</xdr:col>
      <xdr:colOff>62865</xdr:colOff>
      <xdr:row>78</xdr:row>
      <xdr:rowOff>69215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570315" y="11948795"/>
          <a:ext cx="127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73025</xdr:rowOff>
    </xdr:from>
    <xdr:ext cx="534670" cy="26479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1623020" y="1344612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32,386</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69215</xdr:rowOff>
    </xdr:from>
    <xdr:to>
      <xdr:col>116</xdr:col>
      <xdr:colOff>152400</xdr:colOff>
      <xdr:row>78</xdr:row>
      <xdr:rowOff>69215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1488400" y="134423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64770</xdr:rowOff>
    </xdr:from>
    <xdr:ext cx="598805" cy="261620"/>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1623020" y="11723370"/>
          <a:ext cx="59880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123,937</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118745</xdr:rowOff>
    </xdr:from>
    <xdr:to>
      <xdr:col>116</xdr:col>
      <xdr:colOff>152400</xdr:colOff>
      <xdr:row>69</xdr:row>
      <xdr:rowOff>118745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1488400" y="119487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119380</xdr:rowOff>
    </xdr:from>
    <xdr:to>
      <xdr:col>116</xdr:col>
      <xdr:colOff>63500</xdr:colOff>
      <xdr:row>71</xdr:row>
      <xdr:rowOff>125095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759420" y="12292330"/>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21590</xdr:rowOff>
    </xdr:from>
    <xdr:ext cx="534670" cy="261620"/>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1623020" y="12880340"/>
          <a:ext cx="534670" cy="2616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62,324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43815</xdr:rowOff>
    </xdr:from>
    <xdr:to>
      <xdr:col>116</xdr:col>
      <xdr:colOff>114300</xdr:colOff>
      <xdr:row>75</xdr:row>
      <xdr:rowOff>147320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521420" y="1290256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123825</xdr:rowOff>
    </xdr:from>
    <xdr:to>
      <xdr:col>111</xdr:col>
      <xdr:colOff>177800</xdr:colOff>
      <xdr:row>71</xdr:row>
      <xdr:rowOff>125095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890740" y="12296775"/>
          <a:ext cx="8686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78740</xdr:rowOff>
    </xdr:from>
    <xdr:to>
      <xdr:col>112</xdr:col>
      <xdr:colOff>38100</xdr:colOff>
      <xdr:row>76</xdr:row>
      <xdr:rowOff>7620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708620" y="1293749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171450</xdr:rowOff>
    </xdr:from>
    <xdr:ext cx="530860" cy="26479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497165" y="13030200"/>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60,257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71</xdr:row>
      <xdr:rowOff>123825</xdr:rowOff>
    </xdr:from>
    <xdr:to>
      <xdr:col>107</xdr:col>
      <xdr:colOff>50800</xdr:colOff>
      <xdr:row>72</xdr:row>
      <xdr:rowOff>59690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027140" y="12296775"/>
          <a:ext cx="8636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83185</xdr:rowOff>
    </xdr:from>
    <xdr:to>
      <xdr:col>107</xdr:col>
      <xdr:colOff>101600</xdr:colOff>
      <xdr:row>76</xdr:row>
      <xdr:rowOff>11430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839940" y="129419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2540</xdr:rowOff>
    </xdr:from>
    <xdr:ext cx="530860" cy="26479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633565" y="13032740"/>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72</xdr:row>
      <xdr:rowOff>59690</xdr:rowOff>
    </xdr:from>
    <xdr:to>
      <xdr:col>102</xdr:col>
      <xdr:colOff>114300</xdr:colOff>
      <xdr:row>72</xdr:row>
      <xdr:rowOff>78740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163540" y="12404090"/>
          <a:ext cx="8636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36830</xdr:rowOff>
    </xdr:from>
    <xdr:to>
      <xdr:col>102</xdr:col>
      <xdr:colOff>165100</xdr:colOff>
      <xdr:row>75</xdr:row>
      <xdr:rowOff>140970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976340" y="1289558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132080</xdr:rowOff>
    </xdr:from>
    <xdr:ext cx="534670" cy="26289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764885" y="12990830"/>
          <a:ext cx="5346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62,715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39370</xdr:rowOff>
    </xdr:from>
    <xdr:to>
      <xdr:col>98</xdr:col>
      <xdr:colOff>38100</xdr:colOff>
      <xdr:row>75</xdr:row>
      <xdr:rowOff>143510</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112740" y="1289812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134620</xdr:rowOff>
    </xdr:from>
    <xdr:ext cx="530860" cy="26162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7901285" y="12993370"/>
          <a:ext cx="5308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62,564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81915</xdr:rowOff>
    </xdr:from>
    <xdr:ext cx="758190" cy="26479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386800" y="1396936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81915</xdr:rowOff>
    </xdr:from>
    <xdr:ext cx="762000" cy="26479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574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81915</xdr:rowOff>
    </xdr:from>
    <xdr:ext cx="758190" cy="26479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705320" y="1396936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81915</xdr:rowOff>
    </xdr:from>
    <xdr:ext cx="762000" cy="26479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84172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81915</xdr:rowOff>
    </xdr:from>
    <xdr:ext cx="762000" cy="26479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797812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71</xdr:row>
      <xdr:rowOff>67310</xdr:rowOff>
    </xdr:from>
    <xdr:to>
      <xdr:col>116</xdr:col>
      <xdr:colOff>114300</xdr:colOff>
      <xdr:row>71</xdr:row>
      <xdr:rowOff>171450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521420" y="1224026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90805</xdr:rowOff>
    </xdr:from>
    <xdr:ext cx="598805" cy="26098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1623020" y="12092305"/>
          <a:ext cx="59880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102,908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71</xdr:row>
      <xdr:rowOff>73025</xdr:rowOff>
    </xdr:from>
    <xdr:to>
      <xdr:col>112</xdr:col>
      <xdr:colOff>38100</xdr:colOff>
      <xdr:row>72</xdr:row>
      <xdr:rowOff>1905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708620" y="122459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68580</xdr:colOff>
      <xdr:row>70</xdr:row>
      <xdr:rowOff>19050</xdr:rowOff>
    </xdr:from>
    <xdr:ext cx="594995" cy="261620"/>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464780" y="12020550"/>
          <a:ext cx="5949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102,553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71</xdr:row>
      <xdr:rowOff>71755</xdr:rowOff>
    </xdr:from>
    <xdr:to>
      <xdr:col>107</xdr:col>
      <xdr:colOff>101600</xdr:colOff>
      <xdr:row>72</xdr:row>
      <xdr:rowOff>635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839940" y="122447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70</xdr:row>
      <xdr:rowOff>17780</xdr:rowOff>
    </xdr:from>
    <xdr:ext cx="598805" cy="262890"/>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601180" y="12019280"/>
          <a:ext cx="59880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102,617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72</xdr:row>
      <xdr:rowOff>8255</xdr:rowOff>
    </xdr:from>
    <xdr:to>
      <xdr:col>102</xdr:col>
      <xdr:colOff>165100</xdr:colOff>
      <xdr:row>72</xdr:row>
      <xdr:rowOff>111760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976340" y="1235265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70</xdr:row>
      <xdr:rowOff>128270</xdr:rowOff>
    </xdr:from>
    <xdr:ext cx="534670" cy="264160"/>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764885" y="1212977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95,975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72</xdr:row>
      <xdr:rowOff>26670</xdr:rowOff>
    </xdr:from>
    <xdr:to>
      <xdr:col>98</xdr:col>
      <xdr:colOff>38100</xdr:colOff>
      <xdr:row>72</xdr:row>
      <xdr:rowOff>130175</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112740" y="1237107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70</xdr:row>
      <xdr:rowOff>147320</xdr:rowOff>
    </xdr:from>
    <xdr:ext cx="530860" cy="26098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901285" y="12148820"/>
          <a:ext cx="5308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94,842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58420</xdr:rowOff>
    </xdr:from>
    <xdr:to>
      <xdr:col>120</xdr:col>
      <xdr:colOff>114300</xdr:colOff>
      <xdr:row>85</xdr:row>
      <xdr:rowOff>32385</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780032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58420</xdr:rowOff>
    </xdr:from>
    <xdr:to>
      <xdr:col>104</xdr:col>
      <xdr:colOff>127000</xdr:colOff>
      <xdr:row>86</xdr:row>
      <xdr:rowOff>143510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7927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90805</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7927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58420</xdr:rowOff>
    </xdr:from>
    <xdr:to>
      <xdr:col>110</xdr:col>
      <xdr:colOff>0</xdr:colOff>
      <xdr:row>86</xdr:row>
      <xdr:rowOff>143510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912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90805</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912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58420</xdr:rowOff>
    </xdr:from>
    <xdr:to>
      <xdr:col>116</xdr:col>
      <xdr:colOff>0</xdr:colOff>
      <xdr:row>86</xdr:row>
      <xdr:rowOff>143510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02536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86</xdr:row>
      <xdr:rowOff>90805</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02536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26035</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780032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6985</xdr:rowOff>
    </xdr:from>
    <xdr:ext cx="349885" cy="22796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67300" y="14923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780032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780032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920" cy="255270"/>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561560" y="16113760"/>
          <a:ext cx="2489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26035</xdr:rowOff>
    </xdr:from>
    <xdr:to>
      <xdr:col>120</xdr:col>
      <xdr:colOff>114300</xdr:colOff>
      <xdr:row>88</xdr:row>
      <xdr:rowOff>26035</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780032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55880</xdr:rowOff>
    </xdr:from>
    <xdr:ext cx="248920" cy="26098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561560" y="14972030"/>
          <a:ext cx="2489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26035</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780032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57031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162302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488400" y="16256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162302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488400" y="16256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759420" y="16256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162302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52142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890740" y="162560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708620" y="16205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5745"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63496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027140" y="16256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83994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9555"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77136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163540" y="16256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97634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9555"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90776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112740" y="16205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5745"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03908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5819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3868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57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58190"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70532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8417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79781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52142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162302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708620" y="16205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5745" cy="259080"/>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63496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83994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9555" cy="259080"/>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771360"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97634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9555" cy="259080"/>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907760"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112740" y="16205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5745" cy="259080"/>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03908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41680" y="177800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41680" y="17843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67080" y="180975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ゴシック"/>
              <a:ea typeface="ＭＳ ゴシック"/>
              <a:cs typeface="+mn-cs"/>
            </a:rPr>
            <a:t>本町における性質別歳出の住民一人あたりのコストは、</a:t>
          </a:r>
          <a:r>
            <a:rPr kumimoji="1" lang="ja-JP" altLang="ja-JP" sz="1100" b="0" i="0" baseline="0">
              <a:solidFill>
                <a:schemeClr val="dk1"/>
              </a:solidFill>
              <a:effectLst/>
              <a:latin typeface="ＭＳ ゴシック"/>
              <a:ea typeface="ＭＳ ゴシック"/>
              <a:cs typeface="+mn-cs"/>
            </a:rPr>
            <a:t>地理的条件（面積が広大かつ過疎地域）が起因となり、引き続き</a:t>
          </a:r>
          <a:r>
            <a:rPr kumimoji="1" lang="ja-JP" altLang="ja-JP" sz="1100">
              <a:solidFill>
                <a:schemeClr val="dk1"/>
              </a:solidFill>
              <a:effectLst/>
              <a:latin typeface="ＭＳ ゴシック"/>
              <a:ea typeface="ＭＳ ゴシック"/>
              <a:cs typeface="+mn-cs"/>
            </a:rPr>
            <a:t>人件費、</a:t>
          </a:r>
          <a:r>
            <a:rPr kumimoji="1" lang="ja-JP" altLang="en-US" sz="1100">
              <a:solidFill>
                <a:schemeClr val="dk1"/>
              </a:solidFill>
              <a:effectLst/>
              <a:latin typeface="ＭＳ ゴシック"/>
              <a:ea typeface="ＭＳ ゴシック"/>
              <a:cs typeface="+mn-cs"/>
            </a:rPr>
            <a:t>補助費等</a:t>
          </a:r>
          <a:r>
            <a:rPr kumimoji="1" lang="ja-JP" altLang="ja-JP" sz="1100">
              <a:solidFill>
                <a:schemeClr val="dk1"/>
              </a:solidFill>
              <a:effectLst/>
              <a:latin typeface="ＭＳ ゴシック"/>
              <a:ea typeface="ＭＳ ゴシック"/>
              <a:cs typeface="+mn-cs"/>
            </a:rPr>
            <a:t>、</a:t>
          </a:r>
          <a:r>
            <a:rPr kumimoji="1" lang="ja-JP" altLang="en-US" sz="1100">
              <a:solidFill>
                <a:schemeClr val="dk1"/>
              </a:solidFill>
              <a:effectLst/>
              <a:latin typeface="ＭＳ ゴシック"/>
              <a:ea typeface="ＭＳ ゴシック"/>
              <a:cs typeface="+mn-cs"/>
            </a:rPr>
            <a:t>公債費</a:t>
          </a:r>
          <a:r>
            <a:rPr kumimoji="1" lang="ja-JP" altLang="ja-JP" sz="1100">
              <a:solidFill>
                <a:schemeClr val="dk1"/>
              </a:solidFill>
              <a:effectLst/>
              <a:latin typeface="ＭＳ ゴシック"/>
              <a:ea typeface="ＭＳ ゴシック"/>
              <a:cs typeface="+mn-cs"/>
            </a:rPr>
            <a:t>が特に類似団体平均と比較して大きくなっている</a:t>
          </a:r>
          <a:r>
            <a:rPr lang="ja-JP" altLang="ja-JP" sz="1100">
              <a:solidFill>
                <a:schemeClr val="dk1"/>
              </a:solidFill>
              <a:effectLst/>
              <a:latin typeface="ＭＳ ゴシック"/>
              <a:ea typeface="ＭＳ ゴシック"/>
              <a:cs typeface="+mn-cs"/>
            </a:rPr>
            <a:t>。</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人件費は、支所の設置や、バス事業を直営で実施せざるを得ない状況によるものである。</a:t>
          </a:r>
          <a:endParaRPr kumimoji="1" lang="en-US" altLang="ja-JP" sz="1100">
            <a:solidFill>
              <a:schemeClr val="dk1"/>
            </a:solidFill>
            <a:effectLst/>
            <a:latin typeface="ＭＳ ゴシック"/>
            <a:ea typeface="ＭＳ ゴシック"/>
            <a:cs typeface="+mn-cs"/>
          </a:endParaRPr>
        </a:p>
        <a:p>
          <a:r>
            <a:rPr kumimoji="1" lang="ja-JP" altLang="ja-JP" sz="1100">
              <a:solidFill>
                <a:schemeClr val="dk1"/>
              </a:solidFill>
              <a:effectLst/>
              <a:latin typeface="ＭＳ ゴシック"/>
              <a:ea typeface="ＭＳ ゴシック"/>
              <a:cs typeface="+mn-cs"/>
            </a:rPr>
            <a:t>補助費等は、水道事業について地理的条件のため施設が点在し、人口規模に対して負担が多い状況にある。施設整備には地方債を活用するなどしており、補助費が増える要因となっている。</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公債費は、</a:t>
          </a:r>
          <a:r>
            <a:rPr lang="ja-JP" altLang="ja-JP" sz="1100">
              <a:solidFill>
                <a:schemeClr val="dk1"/>
              </a:solidFill>
              <a:effectLst/>
              <a:latin typeface="ＭＳ ゴシック"/>
              <a:ea typeface="ＭＳ ゴシック"/>
              <a:cs typeface="+mn-cs"/>
            </a:rPr>
            <a:t>地理的条件による不利や格差を補うために、必要な事業は単独ででも実施せざるを得ない状況であり、自主財源が乏しいことから財源の大部分を地方債により賄っていることに</a:t>
          </a:r>
          <a:r>
            <a:rPr kumimoji="1" lang="ja-JP" altLang="ja-JP" sz="1100">
              <a:solidFill>
                <a:schemeClr val="dk1"/>
              </a:solidFill>
              <a:effectLst/>
              <a:latin typeface="ＭＳ ゴシック"/>
              <a:ea typeface="ＭＳ ゴシック"/>
              <a:cs typeface="+mn-cs"/>
            </a:rPr>
            <a:t>よるものである。</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一方、普通建設事業費は、新庁舎整備や認定こども園舎の整備事業の実施で令和2年度・3年度は大幅に増加したが、事業の完了により令和4年度は減少した。</a:t>
          </a:r>
          <a:endParaRPr kumimoji="1" lang="ja-JP" altLang="en-US" sz="1300">
            <a:latin typeface="ＭＳ Ｐゴシック"/>
            <a:ea typeface="ＭＳ Ｐゴシック"/>
          </a:endParaRPr>
        </a:p>
        <a:p>
          <a:r>
            <a:rPr kumimoji="1" lang="ja-JP" altLang="ja-JP" sz="1100" b="0" i="0" baseline="0">
              <a:solidFill>
                <a:schemeClr val="dk1"/>
              </a:solidFill>
              <a:effectLst/>
              <a:latin typeface="ＭＳ ゴシック"/>
              <a:ea typeface="ＭＳ ゴシック"/>
              <a:cs typeface="+mn-cs"/>
            </a:rPr>
            <a:t>今後については、積極的な企業誘致や定住促進により担税力を確保し、業務の見直し、公共施設等の再編や事業の選択により、コストの削減を図っていく。</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4593123-31D3-420B-B428-6EC936F35535}"/>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D0929D81-BCA1-4452-B602-30A25C5224D4}"/>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576378E9-1514-4328-9C1B-6D33DF08B1F7}"/>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6644A4FF-98CD-4DE7-B45F-F01B69B4C74D}"/>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京都府京丹波町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94614C2-1221-4E95-9EDB-7132AFF3DCBC}"/>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8F1EB80-7244-493C-A4DA-C482E46F9EAE}"/>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8150A0A-9FDD-4940-8BF4-1342F6BFD83B}"/>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9E7E835-0753-48B2-8442-94AC87E9235F}"/>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10749C0-7953-4132-9BF7-D6F95279FEB5}"/>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16CB1737-0AD7-4DEC-A935-B530583DE44D}"/>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13,005
12,787
303.09
11,583,546
11,298,071
232,675
6,841,550
15,227,700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5A437BF-A7F8-49D8-A3BA-7C12122CE224}"/>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4A779E5-4B08-4C92-B445-16B092CDEBD4}"/>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CC7F0C1-277D-425B-80E4-FED0292F8323}"/>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16.1
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E8307B4-68F0-4793-B515-863D82537223}"/>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B06104F-6850-4C68-A518-969EFC10366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BC74AE79-D3A6-45AC-A9AD-57270DDFA3E5}"/>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5C560024-1C7E-4FA0-A58D-C915C3C75A3A}"/>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F66F782D-7D59-4020-8722-2D9A954A772E}"/>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5AD836BC-10FA-4133-83F3-82BE83F163E3}"/>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C57415F-E256-4CCF-8E2D-3158CBFB4817}"/>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C3280AE6-9DC6-4936-9213-81CF35A3C634}"/>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36A9C74E-4C3E-42D0-9592-AD3351779D3A}"/>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22585775-EFAC-4998-87D1-C63F59E22746}"/>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BAC38555-228C-4230-9DBE-09AA1C3FB114}"/>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F1F8158-C0DC-4CA2-8D00-83A86056F52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470109D1-B4F3-46CB-84E5-5BD59FD05CA5}"/>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6869A11-1163-432E-A8C2-4504A121FC7E}"/>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120C18CF-F4DA-4120-AD12-93E288EA6B89}"/>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D2793F97-FFE3-4B23-AAFB-D607EA5D5235}"/>
            </a:ext>
          </a:extLst>
        </xdr:cNvPr>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F2B05041-F07B-4532-8B19-0A206D9A0BE9}"/>
            </a:ext>
          </a:extLst>
        </xdr:cNvPr>
        <xdr:cNvSpPr txBox="1"/>
      </xdr:nvSpPr>
      <xdr:spPr>
        <a:xfrm>
          <a:off x="629920" y="34163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9101F66E-D014-4D4D-9345-47A3BFDD9924}"/>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DDEE1190-01C4-4E00-88E4-0F9DBBAC9025}"/>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4CDF40AB-E9FF-476E-B857-0E0FE3652354}"/>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82174F64-4B9A-4D07-96CD-3C70BD9F7168}"/>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365B1F36-C7AA-45BF-87F3-E406C62873D5}"/>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EE74AE07-03AD-470F-8036-57A4906BF1B7}"/>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15F8F554-FBA8-437C-8E38-62F7B72813A8}"/>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3159C5E2-E124-4AA4-8051-25167BCA7DF4}"/>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15689A11-C6A6-440B-B4DC-D132A3DAA413}"/>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84A3A1F-4057-486A-9EEE-D9349AA492A5}"/>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E8744DC6-AF63-4E30-B589-6C77E7706CE7}"/>
            </a:ext>
          </a:extLst>
        </xdr:cNvPr>
        <xdr:cNvSpPr txBox="1"/>
      </xdr:nvSpPr>
      <xdr:spPr>
        <a:xfrm>
          <a:off x="271961" y="6817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9A1C6E53-54AB-434B-BFD7-CE0A68A40AB7}"/>
            </a:ext>
          </a:extLst>
        </xdr:cNvPr>
        <xdr:cNvCxnSpPr/>
      </xdr:nvCxnSpPr>
      <xdr:spPr>
        <a:xfrm>
          <a:off x="670560" y="66368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EF5B1157-6F91-4413-B703-28DE7E16F328}"/>
            </a:ext>
          </a:extLst>
        </xdr:cNvPr>
        <xdr:cNvSpPr txBox="1"/>
      </xdr:nvSpPr>
      <xdr:spPr>
        <a:xfrm>
          <a:off x="271961" y="649842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57D7B18B-D2A9-4368-AE96-742836624BFE}"/>
            </a:ext>
          </a:extLst>
        </xdr:cNvPr>
        <xdr:cNvCxnSpPr/>
      </xdr:nvCxnSpPr>
      <xdr:spPr>
        <a:xfrm>
          <a:off x="670560" y="63178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137B08F-2769-4A7D-86F7-30EA4D641887}"/>
            </a:ext>
          </a:extLst>
        </xdr:cNvPr>
        <xdr:cNvSpPr txBox="1"/>
      </xdr:nvSpPr>
      <xdr:spPr>
        <a:xfrm>
          <a:off x="271961" y="61794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B2C4274F-7BF0-41A0-8B7F-7793B70A3370}"/>
            </a:ext>
          </a:extLst>
        </xdr:cNvPr>
        <xdr:cNvCxnSpPr/>
      </xdr:nvCxnSpPr>
      <xdr:spPr>
        <a:xfrm>
          <a:off x="670560" y="59989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CF5AC6B3-5F5B-49B5-A85D-DFB2A85EC694}"/>
            </a:ext>
          </a:extLst>
        </xdr:cNvPr>
        <xdr:cNvSpPr txBox="1"/>
      </xdr:nvSpPr>
      <xdr:spPr>
        <a:xfrm>
          <a:off x="271961" y="58605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76C5A895-C5C1-42B8-B5E0-64EE8D5AF1E4}"/>
            </a:ext>
          </a:extLst>
        </xdr:cNvPr>
        <xdr:cNvCxnSpPr/>
      </xdr:nvCxnSpPr>
      <xdr:spPr>
        <a:xfrm>
          <a:off x="670560" y="56799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7E38BB8B-5364-476E-9916-012257EC000F}"/>
            </a:ext>
          </a:extLst>
        </xdr:cNvPr>
        <xdr:cNvSpPr txBox="1"/>
      </xdr:nvSpPr>
      <xdr:spPr>
        <a:xfrm>
          <a:off x="207841" y="55377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604843A2-14E6-4257-8BDB-8A4AD54D1F60}"/>
            </a:ext>
          </a:extLst>
        </xdr:cNvPr>
        <xdr:cNvCxnSpPr/>
      </xdr:nvCxnSpPr>
      <xdr:spPr>
        <a:xfrm>
          <a:off x="670560" y="53610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6882336-A02C-463C-8D0D-A9F3C68C9C64}"/>
            </a:ext>
          </a:extLst>
        </xdr:cNvPr>
        <xdr:cNvSpPr txBox="1"/>
      </xdr:nvSpPr>
      <xdr:spPr>
        <a:xfrm>
          <a:off x="207841" y="52188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8CD2C7C6-B9EE-4DB0-B719-102E92A7CFC7}"/>
            </a:ext>
          </a:extLst>
        </xdr:cNvPr>
        <xdr:cNvCxnSpPr/>
      </xdr:nvCxnSpPr>
      <xdr:spPr>
        <a:xfrm>
          <a:off x="670560" y="50382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71459F14-8C4C-408C-B0F2-3ABD9F6C2557}"/>
            </a:ext>
          </a:extLst>
        </xdr:cNvPr>
        <xdr:cNvSpPr txBox="1"/>
      </xdr:nvSpPr>
      <xdr:spPr>
        <a:xfrm>
          <a:off x="207841" y="48998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F9DF8B12-1F56-4590-AF2F-F185987BD501}"/>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E8051F29-D523-47C0-80FB-AC20B653BF3A}"/>
            </a:ext>
          </a:extLst>
        </xdr:cNvPr>
        <xdr:cNvSpPr txBox="1"/>
      </xdr:nvSpPr>
      <xdr:spPr>
        <a:xfrm>
          <a:off x="20784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F143B303-0D60-40E6-9C4F-34F2659BD6E9}"/>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a:extLst>
            <a:ext uri="{FF2B5EF4-FFF2-40B4-BE49-F238E27FC236}">
              <a16:creationId xmlns:a16="http://schemas.microsoft.com/office/drawing/2014/main" id="{E33512B1-4C83-4B6F-81C4-7326F9E934E0}"/>
            </a:ext>
          </a:extLst>
        </xdr:cNvPr>
        <xdr:cNvCxnSpPr/>
      </xdr:nvCxnSpPr>
      <xdr:spPr>
        <a:xfrm flipV="1">
          <a:off x="4084955" y="5121057"/>
          <a:ext cx="1270" cy="1436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a:extLst>
            <a:ext uri="{FF2B5EF4-FFF2-40B4-BE49-F238E27FC236}">
              <a16:creationId xmlns:a16="http://schemas.microsoft.com/office/drawing/2014/main" id="{8BB56151-57DA-4938-AAFD-C2E43C117CE5}"/>
            </a:ext>
          </a:extLst>
        </xdr:cNvPr>
        <xdr:cNvSpPr txBox="1"/>
      </xdr:nvSpPr>
      <xdr:spPr>
        <a:xfrm>
          <a:off x="4137660" y="656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a:extLst>
            <a:ext uri="{FF2B5EF4-FFF2-40B4-BE49-F238E27FC236}">
              <a16:creationId xmlns:a16="http://schemas.microsoft.com/office/drawing/2014/main" id="{2A923315-53EF-4320-A68F-ED604ABE7F16}"/>
            </a:ext>
          </a:extLst>
        </xdr:cNvPr>
        <xdr:cNvCxnSpPr/>
      </xdr:nvCxnSpPr>
      <xdr:spPr>
        <a:xfrm>
          <a:off x="4020820" y="6557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a:extLst>
            <a:ext uri="{FF2B5EF4-FFF2-40B4-BE49-F238E27FC236}">
              <a16:creationId xmlns:a16="http://schemas.microsoft.com/office/drawing/2014/main" id="{8E1730CB-750A-48E0-81E6-AC9D886DEEE7}"/>
            </a:ext>
          </a:extLst>
        </xdr:cNvPr>
        <xdr:cNvSpPr txBox="1"/>
      </xdr:nvSpPr>
      <xdr:spPr>
        <a:xfrm>
          <a:off x="4137660" y="490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a:extLst>
            <a:ext uri="{FF2B5EF4-FFF2-40B4-BE49-F238E27FC236}">
              <a16:creationId xmlns:a16="http://schemas.microsoft.com/office/drawing/2014/main" id="{1DB197C6-DB3C-4BB6-A82A-A191463A470A}"/>
            </a:ext>
          </a:extLst>
        </xdr:cNvPr>
        <xdr:cNvCxnSpPr/>
      </xdr:nvCxnSpPr>
      <xdr:spPr>
        <a:xfrm>
          <a:off x="4020820" y="51210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89571</xdr:rowOff>
    </xdr:from>
    <xdr:to>
      <xdr:col>24</xdr:col>
      <xdr:colOff>63500</xdr:colOff>
      <xdr:row>36</xdr:row>
      <xdr:rowOff>152273</xdr:rowOff>
    </xdr:to>
    <xdr:cxnSp macro="">
      <xdr:nvCxnSpPr>
        <xdr:cNvPr id="63" name="直線コネクタ 62">
          <a:extLst>
            <a:ext uri="{FF2B5EF4-FFF2-40B4-BE49-F238E27FC236}">
              <a16:creationId xmlns:a16="http://schemas.microsoft.com/office/drawing/2014/main" id="{932665B6-D439-4470-ADD2-6E529040C047}"/>
            </a:ext>
          </a:extLst>
        </xdr:cNvPr>
        <xdr:cNvCxnSpPr/>
      </xdr:nvCxnSpPr>
      <xdr:spPr>
        <a:xfrm flipV="1">
          <a:off x="3355340" y="6124611"/>
          <a:ext cx="731520" cy="6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99005</xdr:rowOff>
    </xdr:from>
    <xdr:ext cx="469744" cy="259045"/>
    <xdr:sp macro="" textlink="">
      <xdr:nvSpPr>
        <xdr:cNvPr id="64" name="議会費平均値テキスト">
          <a:extLst>
            <a:ext uri="{FF2B5EF4-FFF2-40B4-BE49-F238E27FC236}">
              <a16:creationId xmlns:a16="http://schemas.microsoft.com/office/drawing/2014/main" id="{41B1DF0C-6C1D-4ABC-8512-2DC9B00966B6}"/>
            </a:ext>
          </a:extLst>
        </xdr:cNvPr>
        <xdr:cNvSpPr txBox="1"/>
      </xdr:nvSpPr>
      <xdr:spPr>
        <a:xfrm>
          <a:off x="4137660" y="6134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a:extLst>
            <a:ext uri="{FF2B5EF4-FFF2-40B4-BE49-F238E27FC236}">
              <a16:creationId xmlns:a16="http://schemas.microsoft.com/office/drawing/2014/main" id="{0F42538D-2580-4501-A8D4-FA029D7371AE}"/>
            </a:ext>
          </a:extLst>
        </xdr:cNvPr>
        <xdr:cNvSpPr/>
      </xdr:nvSpPr>
      <xdr:spPr>
        <a:xfrm>
          <a:off x="4036060" y="61556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147864</xdr:rowOff>
    </xdr:from>
    <xdr:to>
      <xdr:col>19</xdr:col>
      <xdr:colOff>177800</xdr:colOff>
      <xdr:row>36</xdr:row>
      <xdr:rowOff>152273</xdr:rowOff>
    </xdr:to>
    <xdr:cxnSp macro="">
      <xdr:nvCxnSpPr>
        <xdr:cNvPr id="66" name="直線コネクタ 65">
          <a:extLst>
            <a:ext uri="{FF2B5EF4-FFF2-40B4-BE49-F238E27FC236}">
              <a16:creationId xmlns:a16="http://schemas.microsoft.com/office/drawing/2014/main" id="{6ECCA423-6866-4727-8D1B-AA1E61ACC8BA}"/>
            </a:ext>
          </a:extLst>
        </xdr:cNvPr>
        <xdr:cNvCxnSpPr/>
      </xdr:nvCxnSpPr>
      <xdr:spPr>
        <a:xfrm>
          <a:off x="2565400" y="6182904"/>
          <a:ext cx="78994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a:extLst>
            <a:ext uri="{FF2B5EF4-FFF2-40B4-BE49-F238E27FC236}">
              <a16:creationId xmlns:a16="http://schemas.microsoft.com/office/drawing/2014/main" id="{D05074F4-3BB1-4E23-86EC-A61F480FEFEC}"/>
            </a:ext>
          </a:extLst>
        </xdr:cNvPr>
        <xdr:cNvSpPr/>
      </xdr:nvSpPr>
      <xdr:spPr>
        <a:xfrm>
          <a:off x="3312160" y="61827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68960</xdr:rowOff>
    </xdr:from>
    <xdr:ext cx="469744" cy="259045"/>
    <xdr:sp macro="" textlink="">
      <xdr:nvSpPr>
        <xdr:cNvPr id="68" name="テキスト ボックス 67">
          <a:extLst>
            <a:ext uri="{FF2B5EF4-FFF2-40B4-BE49-F238E27FC236}">
              <a16:creationId xmlns:a16="http://schemas.microsoft.com/office/drawing/2014/main" id="{03FEFA61-1FE2-4012-BE46-05BABB30D1A9}"/>
            </a:ext>
          </a:extLst>
        </xdr:cNvPr>
        <xdr:cNvSpPr txBox="1"/>
      </xdr:nvSpPr>
      <xdr:spPr>
        <a:xfrm>
          <a:off x="3150948" y="627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132842</xdr:rowOff>
    </xdr:from>
    <xdr:to>
      <xdr:col>15</xdr:col>
      <xdr:colOff>50800</xdr:colOff>
      <xdr:row>36</xdr:row>
      <xdr:rowOff>147864</xdr:rowOff>
    </xdr:to>
    <xdr:cxnSp macro="">
      <xdr:nvCxnSpPr>
        <xdr:cNvPr id="69" name="直線コネクタ 68">
          <a:extLst>
            <a:ext uri="{FF2B5EF4-FFF2-40B4-BE49-F238E27FC236}">
              <a16:creationId xmlns:a16="http://schemas.microsoft.com/office/drawing/2014/main" id="{E5469107-19E2-4FFD-A847-08A47625411F}"/>
            </a:ext>
          </a:extLst>
        </xdr:cNvPr>
        <xdr:cNvCxnSpPr/>
      </xdr:nvCxnSpPr>
      <xdr:spPr>
        <a:xfrm>
          <a:off x="1790700" y="6167882"/>
          <a:ext cx="7747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148989</xdr:rowOff>
    </xdr:from>
    <xdr:to>
      <xdr:col>15</xdr:col>
      <xdr:colOff>101600</xdr:colOff>
      <xdr:row>37</xdr:row>
      <xdr:rowOff>79139</xdr:rowOff>
    </xdr:to>
    <xdr:sp macro="" textlink="">
      <xdr:nvSpPr>
        <xdr:cNvPr id="70" name="フローチャート: 判断 69">
          <a:extLst>
            <a:ext uri="{FF2B5EF4-FFF2-40B4-BE49-F238E27FC236}">
              <a16:creationId xmlns:a16="http://schemas.microsoft.com/office/drawing/2014/main" id="{53434F91-D361-4067-9C7B-28AAE8C61ED3}"/>
            </a:ext>
          </a:extLst>
        </xdr:cNvPr>
        <xdr:cNvSpPr/>
      </xdr:nvSpPr>
      <xdr:spPr>
        <a:xfrm>
          <a:off x="2514600" y="61840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70266</xdr:rowOff>
    </xdr:from>
    <xdr:ext cx="469744" cy="259045"/>
    <xdr:sp macro="" textlink="">
      <xdr:nvSpPr>
        <xdr:cNvPr id="71" name="テキスト ボックス 70">
          <a:extLst>
            <a:ext uri="{FF2B5EF4-FFF2-40B4-BE49-F238E27FC236}">
              <a16:creationId xmlns:a16="http://schemas.microsoft.com/office/drawing/2014/main" id="{AA4C216E-BD78-40CD-860F-9FB5A0040051}"/>
            </a:ext>
          </a:extLst>
        </xdr:cNvPr>
        <xdr:cNvSpPr txBox="1"/>
      </xdr:nvSpPr>
      <xdr:spPr>
        <a:xfrm>
          <a:off x="2353388" y="627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132842</xdr:rowOff>
    </xdr:from>
    <xdr:to>
      <xdr:col>10</xdr:col>
      <xdr:colOff>114300</xdr:colOff>
      <xdr:row>36</xdr:row>
      <xdr:rowOff>157335</xdr:rowOff>
    </xdr:to>
    <xdr:cxnSp macro="">
      <xdr:nvCxnSpPr>
        <xdr:cNvPr id="72" name="直線コネクタ 71">
          <a:extLst>
            <a:ext uri="{FF2B5EF4-FFF2-40B4-BE49-F238E27FC236}">
              <a16:creationId xmlns:a16="http://schemas.microsoft.com/office/drawing/2014/main" id="{A1A4A5BD-2015-46E7-B4D9-803057DD2AD1}"/>
            </a:ext>
          </a:extLst>
        </xdr:cNvPr>
        <xdr:cNvCxnSpPr/>
      </xdr:nvCxnSpPr>
      <xdr:spPr>
        <a:xfrm flipV="1">
          <a:off x="1008380" y="6167882"/>
          <a:ext cx="7823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95431</xdr:rowOff>
    </xdr:from>
    <xdr:to>
      <xdr:col>10</xdr:col>
      <xdr:colOff>165100</xdr:colOff>
      <xdr:row>37</xdr:row>
      <xdr:rowOff>25581</xdr:rowOff>
    </xdr:to>
    <xdr:sp macro="" textlink="">
      <xdr:nvSpPr>
        <xdr:cNvPr id="73" name="フローチャート: 判断 72">
          <a:extLst>
            <a:ext uri="{FF2B5EF4-FFF2-40B4-BE49-F238E27FC236}">
              <a16:creationId xmlns:a16="http://schemas.microsoft.com/office/drawing/2014/main" id="{255EAA98-F6AB-489D-B1DF-A7BA29A1521E}"/>
            </a:ext>
          </a:extLst>
        </xdr:cNvPr>
        <xdr:cNvSpPr/>
      </xdr:nvSpPr>
      <xdr:spPr>
        <a:xfrm>
          <a:off x="1739900" y="61304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16708</xdr:rowOff>
    </xdr:from>
    <xdr:ext cx="469744" cy="259045"/>
    <xdr:sp macro="" textlink="">
      <xdr:nvSpPr>
        <xdr:cNvPr id="74" name="テキスト ボックス 73">
          <a:extLst>
            <a:ext uri="{FF2B5EF4-FFF2-40B4-BE49-F238E27FC236}">
              <a16:creationId xmlns:a16="http://schemas.microsoft.com/office/drawing/2014/main" id="{0BAC72D0-0FD8-4C25-980F-E8D8063C9F14}"/>
            </a:ext>
          </a:extLst>
        </xdr:cNvPr>
        <xdr:cNvSpPr txBox="1"/>
      </xdr:nvSpPr>
      <xdr:spPr>
        <a:xfrm>
          <a:off x="1578688" y="621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122210</xdr:rowOff>
    </xdr:from>
    <xdr:to>
      <xdr:col>6</xdr:col>
      <xdr:colOff>38100</xdr:colOff>
      <xdr:row>37</xdr:row>
      <xdr:rowOff>52360</xdr:rowOff>
    </xdr:to>
    <xdr:sp macro="" textlink="">
      <xdr:nvSpPr>
        <xdr:cNvPr id="75" name="フローチャート: 判断 74">
          <a:extLst>
            <a:ext uri="{FF2B5EF4-FFF2-40B4-BE49-F238E27FC236}">
              <a16:creationId xmlns:a16="http://schemas.microsoft.com/office/drawing/2014/main" id="{D99FEB76-5E15-4F18-A007-2EE56EF4B81D}"/>
            </a:ext>
          </a:extLst>
        </xdr:cNvPr>
        <xdr:cNvSpPr/>
      </xdr:nvSpPr>
      <xdr:spPr>
        <a:xfrm>
          <a:off x="965200" y="61572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43487</xdr:rowOff>
    </xdr:from>
    <xdr:ext cx="469744" cy="259045"/>
    <xdr:sp macro="" textlink="">
      <xdr:nvSpPr>
        <xdr:cNvPr id="76" name="テキスト ボックス 75">
          <a:extLst>
            <a:ext uri="{FF2B5EF4-FFF2-40B4-BE49-F238E27FC236}">
              <a16:creationId xmlns:a16="http://schemas.microsoft.com/office/drawing/2014/main" id="{B87D556A-1FCA-4205-9BC4-0511D1D593EA}"/>
            </a:ext>
          </a:extLst>
        </xdr:cNvPr>
        <xdr:cNvSpPr txBox="1"/>
      </xdr:nvSpPr>
      <xdr:spPr>
        <a:xfrm>
          <a:off x="803988" y="624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52B3287C-73CB-49CD-85BA-DFB2E2D896C1}"/>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9589562B-44C8-4E1D-817F-5CDABFE73480}"/>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71680CD5-7A89-4779-9432-015860D91B85}"/>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53A430EE-32A1-4B7F-B1F1-C5F3B86E7526}"/>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CE2F3B60-77A8-4451-A33C-C9630670B0D5}"/>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38771</xdr:rowOff>
    </xdr:from>
    <xdr:to>
      <xdr:col>24</xdr:col>
      <xdr:colOff>114300</xdr:colOff>
      <xdr:row>36</xdr:row>
      <xdr:rowOff>140371</xdr:rowOff>
    </xdr:to>
    <xdr:sp macro="" textlink="">
      <xdr:nvSpPr>
        <xdr:cNvPr id="82" name="楕円 81">
          <a:extLst>
            <a:ext uri="{FF2B5EF4-FFF2-40B4-BE49-F238E27FC236}">
              <a16:creationId xmlns:a16="http://schemas.microsoft.com/office/drawing/2014/main" id="{3F755F69-701E-483B-8555-D4FA701C303C}"/>
            </a:ext>
          </a:extLst>
        </xdr:cNvPr>
        <xdr:cNvSpPr/>
      </xdr:nvSpPr>
      <xdr:spPr>
        <a:xfrm>
          <a:off x="4036060" y="60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61648</xdr:rowOff>
    </xdr:from>
    <xdr:ext cx="469744" cy="259045"/>
    <xdr:sp macro="" textlink="">
      <xdr:nvSpPr>
        <xdr:cNvPr id="83" name="議会費該当値テキスト">
          <a:extLst>
            <a:ext uri="{FF2B5EF4-FFF2-40B4-BE49-F238E27FC236}">
              <a16:creationId xmlns:a16="http://schemas.microsoft.com/office/drawing/2014/main" id="{D577B7CD-6C5C-4E41-852C-06C0C482DC4D}"/>
            </a:ext>
          </a:extLst>
        </xdr:cNvPr>
        <xdr:cNvSpPr txBox="1"/>
      </xdr:nvSpPr>
      <xdr:spPr>
        <a:xfrm>
          <a:off x="4137660" y="592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101473</xdr:rowOff>
    </xdr:from>
    <xdr:to>
      <xdr:col>20</xdr:col>
      <xdr:colOff>38100</xdr:colOff>
      <xdr:row>37</xdr:row>
      <xdr:rowOff>31623</xdr:rowOff>
    </xdr:to>
    <xdr:sp macro="" textlink="">
      <xdr:nvSpPr>
        <xdr:cNvPr id="84" name="楕円 83">
          <a:extLst>
            <a:ext uri="{FF2B5EF4-FFF2-40B4-BE49-F238E27FC236}">
              <a16:creationId xmlns:a16="http://schemas.microsoft.com/office/drawing/2014/main" id="{B73F40BB-F505-4BE1-8609-5B7934AD3EB4}"/>
            </a:ext>
          </a:extLst>
        </xdr:cNvPr>
        <xdr:cNvSpPr/>
      </xdr:nvSpPr>
      <xdr:spPr>
        <a:xfrm>
          <a:off x="3312160" y="61365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48150</xdr:rowOff>
    </xdr:from>
    <xdr:ext cx="469744" cy="259045"/>
    <xdr:sp macro="" textlink="">
      <xdr:nvSpPr>
        <xdr:cNvPr id="85" name="テキスト ボックス 84">
          <a:extLst>
            <a:ext uri="{FF2B5EF4-FFF2-40B4-BE49-F238E27FC236}">
              <a16:creationId xmlns:a16="http://schemas.microsoft.com/office/drawing/2014/main" id="{51489A40-73E6-458C-BB3D-3E0F1D4B1E9D}"/>
            </a:ext>
          </a:extLst>
        </xdr:cNvPr>
        <xdr:cNvSpPr txBox="1"/>
      </xdr:nvSpPr>
      <xdr:spPr>
        <a:xfrm>
          <a:off x="315094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97064</xdr:rowOff>
    </xdr:from>
    <xdr:to>
      <xdr:col>15</xdr:col>
      <xdr:colOff>101600</xdr:colOff>
      <xdr:row>37</xdr:row>
      <xdr:rowOff>27214</xdr:rowOff>
    </xdr:to>
    <xdr:sp macro="" textlink="">
      <xdr:nvSpPr>
        <xdr:cNvPr id="86" name="楕円 85">
          <a:extLst>
            <a:ext uri="{FF2B5EF4-FFF2-40B4-BE49-F238E27FC236}">
              <a16:creationId xmlns:a16="http://schemas.microsoft.com/office/drawing/2014/main" id="{925CD8E0-60B0-4B8C-87A9-E9EA63009D68}"/>
            </a:ext>
          </a:extLst>
        </xdr:cNvPr>
        <xdr:cNvSpPr/>
      </xdr:nvSpPr>
      <xdr:spPr>
        <a:xfrm>
          <a:off x="2514600" y="61321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43741</xdr:rowOff>
    </xdr:from>
    <xdr:ext cx="469744" cy="259045"/>
    <xdr:sp macro="" textlink="">
      <xdr:nvSpPr>
        <xdr:cNvPr id="87" name="テキスト ボックス 86">
          <a:extLst>
            <a:ext uri="{FF2B5EF4-FFF2-40B4-BE49-F238E27FC236}">
              <a16:creationId xmlns:a16="http://schemas.microsoft.com/office/drawing/2014/main" id="{82C98ECD-89C3-482D-9D02-5381339E97B3}"/>
            </a:ext>
          </a:extLst>
        </xdr:cNvPr>
        <xdr:cNvSpPr txBox="1"/>
      </xdr:nvSpPr>
      <xdr:spPr>
        <a:xfrm>
          <a:off x="2353388" y="591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82042</xdr:rowOff>
    </xdr:from>
    <xdr:to>
      <xdr:col>10</xdr:col>
      <xdr:colOff>165100</xdr:colOff>
      <xdr:row>37</xdr:row>
      <xdr:rowOff>12192</xdr:rowOff>
    </xdr:to>
    <xdr:sp macro="" textlink="">
      <xdr:nvSpPr>
        <xdr:cNvPr id="88" name="楕円 87">
          <a:extLst>
            <a:ext uri="{FF2B5EF4-FFF2-40B4-BE49-F238E27FC236}">
              <a16:creationId xmlns:a16="http://schemas.microsoft.com/office/drawing/2014/main" id="{3405EF54-87C2-465C-895C-CCB562461980}"/>
            </a:ext>
          </a:extLst>
        </xdr:cNvPr>
        <xdr:cNvSpPr/>
      </xdr:nvSpPr>
      <xdr:spPr>
        <a:xfrm>
          <a:off x="1739900" y="61170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28719</xdr:rowOff>
    </xdr:from>
    <xdr:ext cx="469744" cy="259045"/>
    <xdr:sp macro="" textlink="">
      <xdr:nvSpPr>
        <xdr:cNvPr id="89" name="テキスト ボックス 88">
          <a:extLst>
            <a:ext uri="{FF2B5EF4-FFF2-40B4-BE49-F238E27FC236}">
              <a16:creationId xmlns:a16="http://schemas.microsoft.com/office/drawing/2014/main" id="{166B5100-2393-40CA-A0B7-970B7BD3C27E}"/>
            </a:ext>
          </a:extLst>
        </xdr:cNvPr>
        <xdr:cNvSpPr txBox="1"/>
      </xdr:nvSpPr>
      <xdr:spPr>
        <a:xfrm>
          <a:off x="1578688" y="589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106535</xdr:rowOff>
    </xdr:from>
    <xdr:to>
      <xdr:col>6</xdr:col>
      <xdr:colOff>38100</xdr:colOff>
      <xdr:row>37</xdr:row>
      <xdr:rowOff>36685</xdr:rowOff>
    </xdr:to>
    <xdr:sp macro="" textlink="">
      <xdr:nvSpPr>
        <xdr:cNvPr id="90" name="楕円 89">
          <a:extLst>
            <a:ext uri="{FF2B5EF4-FFF2-40B4-BE49-F238E27FC236}">
              <a16:creationId xmlns:a16="http://schemas.microsoft.com/office/drawing/2014/main" id="{75F6C1AC-783F-4179-AF94-7645ECA7FF94}"/>
            </a:ext>
          </a:extLst>
        </xdr:cNvPr>
        <xdr:cNvSpPr/>
      </xdr:nvSpPr>
      <xdr:spPr>
        <a:xfrm>
          <a:off x="965200" y="61415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53212</xdr:rowOff>
    </xdr:from>
    <xdr:ext cx="469744" cy="259045"/>
    <xdr:sp macro="" textlink="">
      <xdr:nvSpPr>
        <xdr:cNvPr id="91" name="テキスト ボックス 90">
          <a:extLst>
            <a:ext uri="{FF2B5EF4-FFF2-40B4-BE49-F238E27FC236}">
              <a16:creationId xmlns:a16="http://schemas.microsoft.com/office/drawing/2014/main" id="{D7EE7988-AAF7-4E9B-A9C4-E93B2659A487}"/>
            </a:ext>
          </a:extLst>
        </xdr:cNvPr>
        <xdr:cNvSpPr txBox="1"/>
      </xdr:nvSpPr>
      <xdr:spPr>
        <a:xfrm>
          <a:off x="803988" y="592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8859C37B-AA58-4016-A256-8DF90202E893}"/>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19907A9A-440F-4CB0-B766-BEB5234B21B0}"/>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6E9E71EB-D556-4550-A214-8E3F75F93E28}"/>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3A11E341-203E-42C0-8D3E-EBB71E785702}"/>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58FCF135-7D25-40E7-B82E-20C5297B1CA4}"/>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BC95AC8E-42F6-4B27-BF48-7E2A16CD5D49}"/>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8DECC225-2CF2-425C-8242-99B39F083CE2}"/>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7A7B13E9-150B-48B0-AD56-5A698F6BABDD}"/>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24C76998-4C10-4365-BA8A-BC4EB2BDCEEE}"/>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927DEA5C-F20C-4AEC-BDA5-4730C8533F56}"/>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3E6427C3-E2E5-4D6C-A187-72EFB15E6560}"/>
            </a:ext>
          </a:extLst>
        </xdr:cNvPr>
        <xdr:cNvCxnSpPr/>
      </xdr:nvCxnSpPr>
      <xdr:spPr>
        <a:xfrm>
          <a:off x="67056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295733AC-B3B9-4605-BF9B-736F5AF5FE7A}"/>
            </a:ext>
          </a:extLst>
        </xdr:cNvPr>
        <xdr:cNvSpPr txBox="1"/>
      </xdr:nvSpPr>
      <xdr:spPr>
        <a:xfrm>
          <a:off x="46749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9F5AA4BC-FBD7-4722-811E-DC738ECC7296}"/>
            </a:ext>
          </a:extLst>
        </xdr:cNvPr>
        <xdr:cNvCxnSpPr/>
      </xdr:nvCxnSpPr>
      <xdr:spPr>
        <a:xfrm>
          <a:off x="67056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DA83A46A-71F6-4312-8848-98B074B7B7EC}"/>
            </a:ext>
          </a:extLst>
        </xdr:cNvPr>
        <xdr:cNvSpPr txBox="1"/>
      </xdr:nvSpPr>
      <xdr:spPr>
        <a:xfrm>
          <a:off x="166581" y="9423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DFDEA5D3-C16D-49CB-9933-6132239C47B4}"/>
            </a:ext>
          </a:extLst>
        </xdr:cNvPr>
        <xdr:cNvCxnSpPr/>
      </xdr:nvCxnSpPr>
      <xdr:spPr>
        <a:xfrm>
          <a:off x="67056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5D59E5A7-ECB7-4BC7-9849-5BA5628260F4}"/>
            </a:ext>
          </a:extLst>
        </xdr:cNvPr>
        <xdr:cNvSpPr txBox="1"/>
      </xdr:nvSpPr>
      <xdr:spPr>
        <a:xfrm>
          <a:off x="166581"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74B3D1B7-D7DA-4C97-83B4-F392B73A0460}"/>
            </a:ext>
          </a:extLst>
        </xdr:cNvPr>
        <xdr:cNvCxnSpPr/>
      </xdr:nvCxnSpPr>
      <xdr:spPr>
        <a:xfrm>
          <a:off x="67056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5616FBBE-EFD3-41B2-AD9E-7577EE792ECB}"/>
            </a:ext>
          </a:extLst>
        </xdr:cNvPr>
        <xdr:cNvSpPr txBox="1"/>
      </xdr:nvSpPr>
      <xdr:spPr>
        <a:xfrm>
          <a:off x="16658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D3E62244-A4E5-4459-8C0F-EEB0F022F0D2}"/>
            </a:ext>
          </a:extLst>
        </xdr:cNvPr>
        <xdr:cNvCxnSpPr/>
      </xdr:nvCxnSpPr>
      <xdr:spPr>
        <a:xfrm>
          <a:off x="67056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71791556-6FFD-4C02-964D-7519FF409A27}"/>
            </a:ext>
          </a:extLst>
        </xdr:cNvPr>
        <xdr:cNvSpPr txBox="1"/>
      </xdr:nvSpPr>
      <xdr:spPr>
        <a:xfrm>
          <a:off x="16658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A31E160A-ED4E-4FEF-A603-977F9A70EB98}"/>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69459608-C96B-4E9E-ACCB-16B8173F0765}"/>
            </a:ext>
          </a:extLst>
        </xdr:cNvPr>
        <xdr:cNvSpPr txBox="1"/>
      </xdr:nvSpPr>
      <xdr:spPr>
        <a:xfrm>
          <a:off x="16658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B140BB0A-D33A-4014-8913-51281CE8FA67}"/>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a:extLst>
            <a:ext uri="{FF2B5EF4-FFF2-40B4-BE49-F238E27FC236}">
              <a16:creationId xmlns:a16="http://schemas.microsoft.com/office/drawing/2014/main" id="{31DE5A28-B427-4BFA-BD93-1B1C5896056F}"/>
            </a:ext>
          </a:extLst>
        </xdr:cNvPr>
        <xdr:cNvCxnSpPr/>
      </xdr:nvCxnSpPr>
      <xdr:spPr>
        <a:xfrm flipV="1">
          <a:off x="4084955" y="8407529"/>
          <a:ext cx="1270" cy="1287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a:extLst>
            <a:ext uri="{FF2B5EF4-FFF2-40B4-BE49-F238E27FC236}">
              <a16:creationId xmlns:a16="http://schemas.microsoft.com/office/drawing/2014/main" id="{D4DC15B6-24CC-498F-9C18-91BA70647687}"/>
            </a:ext>
          </a:extLst>
        </xdr:cNvPr>
        <xdr:cNvSpPr txBox="1"/>
      </xdr:nvSpPr>
      <xdr:spPr>
        <a:xfrm>
          <a:off x="4137660" y="969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a:extLst>
            <a:ext uri="{FF2B5EF4-FFF2-40B4-BE49-F238E27FC236}">
              <a16:creationId xmlns:a16="http://schemas.microsoft.com/office/drawing/2014/main" id="{33336A59-46BF-4EC8-A453-095975C1CDAE}"/>
            </a:ext>
          </a:extLst>
        </xdr:cNvPr>
        <xdr:cNvCxnSpPr/>
      </xdr:nvCxnSpPr>
      <xdr:spPr>
        <a:xfrm>
          <a:off x="4020820" y="9695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a:extLst>
            <a:ext uri="{FF2B5EF4-FFF2-40B4-BE49-F238E27FC236}">
              <a16:creationId xmlns:a16="http://schemas.microsoft.com/office/drawing/2014/main" id="{52D6B68A-1E25-4FE9-8521-B54D461CAF3D}"/>
            </a:ext>
          </a:extLst>
        </xdr:cNvPr>
        <xdr:cNvSpPr txBox="1"/>
      </xdr:nvSpPr>
      <xdr:spPr>
        <a:xfrm>
          <a:off x="4137660" y="8190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a:extLst>
            <a:ext uri="{FF2B5EF4-FFF2-40B4-BE49-F238E27FC236}">
              <a16:creationId xmlns:a16="http://schemas.microsoft.com/office/drawing/2014/main" id="{86FA64B7-1CBC-43A6-AD47-A696A201A3C4}"/>
            </a:ext>
          </a:extLst>
        </xdr:cNvPr>
        <xdr:cNvCxnSpPr/>
      </xdr:nvCxnSpPr>
      <xdr:spPr>
        <a:xfrm>
          <a:off x="4020820" y="84075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52775</xdr:rowOff>
    </xdr:from>
    <xdr:to>
      <xdr:col>24</xdr:col>
      <xdr:colOff>63500</xdr:colOff>
      <xdr:row>55</xdr:row>
      <xdr:rowOff>108210</xdr:rowOff>
    </xdr:to>
    <xdr:cxnSp macro="">
      <xdr:nvCxnSpPr>
        <xdr:cNvPr id="120" name="直線コネクタ 119">
          <a:extLst>
            <a:ext uri="{FF2B5EF4-FFF2-40B4-BE49-F238E27FC236}">
              <a16:creationId xmlns:a16="http://schemas.microsoft.com/office/drawing/2014/main" id="{65F27513-42A2-4BFD-8596-1B83A255AE4C}"/>
            </a:ext>
          </a:extLst>
        </xdr:cNvPr>
        <xdr:cNvCxnSpPr/>
      </xdr:nvCxnSpPr>
      <xdr:spPr>
        <a:xfrm>
          <a:off x="3355340" y="8937695"/>
          <a:ext cx="731520" cy="39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133411</xdr:rowOff>
    </xdr:from>
    <xdr:ext cx="599010" cy="259045"/>
    <xdr:sp macro="" textlink="">
      <xdr:nvSpPr>
        <xdr:cNvPr id="121" name="総務費平均値テキスト">
          <a:extLst>
            <a:ext uri="{FF2B5EF4-FFF2-40B4-BE49-F238E27FC236}">
              <a16:creationId xmlns:a16="http://schemas.microsoft.com/office/drawing/2014/main" id="{904A4F3A-49BE-4516-B8AE-3C1258704D85}"/>
            </a:ext>
          </a:extLst>
        </xdr:cNvPr>
        <xdr:cNvSpPr txBox="1"/>
      </xdr:nvSpPr>
      <xdr:spPr>
        <a:xfrm>
          <a:off x="4137660" y="9353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a:extLst>
            <a:ext uri="{FF2B5EF4-FFF2-40B4-BE49-F238E27FC236}">
              <a16:creationId xmlns:a16="http://schemas.microsoft.com/office/drawing/2014/main" id="{0DB0F906-0042-4C91-88EE-328A23CCC134}"/>
            </a:ext>
          </a:extLst>
        </xdr:cNvPr>
        <xdr:cNvSpPr/>
      </xdr:nvSpPr>
      <xdr:spPr>
        <a:xfrm>
          <a:off x="4036060" y="93751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10194</xdr:rowOff>
    </xdr:from>
    <xdr:to>
      <xdr:col>19</xdr:col>
      <xdr:colOff>177800</xdr:colOff>
      <xdr:row>53</xdr:row>
      <xdr:rowOff>52775</xdr:rowOff>
    </xdr:to>
    <xdr:cxnSp macro="">
      <xdr:nvCxnSpPr>
        <xdr:cNvPr id="123" name="直線コネクタ 122">
          <a:extLst>
            <a:ext uri="{FF2B5EF4-FFF2-40B4-BE49-F238E27FC236}">
              <a16:creationId xmlns:a16="http://schemas.microsoft.com/office/drawing/2014/main" id="{DCE6ED5C-464B-4885-B227-79E62CCC28A5}"/>
            </a:ext>
          </a:extLst>
        </xdr:cNvPr>
        <xdr:cNvCxnSpPr/>
      </xdr:nvCxnSpPr>
      <xdr:spPr>
        <a:xfrm>
          <a:off x="2565400" y="8727474"/>
          <a:ext cx="789940" cy="21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a:extLst>
            <a:ext uri="{FF2B5EF4-FFF2-40B4-BE49-F238E27FC236}">
              <a16:creationId xmlns:a16="http://schemas.microsoft.com/office/drawing/2014/main" id="{03840968-42DF-400A-BB36-AB6692586093}"/>
            </a:ext>
          </a:extLst>
        </xdr:cNvPr>
        <xdr:cNvSpPr/>
      </xdr:nvSpPr>
      <xdr:spPr>
        <a:xfrm>
          <a:off x="3312160" y="93854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86491</xdr:rowOff>
    </xdr:from>
    <xdr:ext cx="599010" cy="259045"/>
    <xdr:sp macro="" textlink="">
      <xdr:nvSpPr>
        <xdr:cNvPr id="125" name="テキスト ボックス 124">
          <a:extLst>
            <a:ext uri="{FF2B5EF4-FFF2-40B4-BE49-F238E27FC236}">
              <a16:creationId xmlns:a16="http://schemas.microsoft.com/office/drawing/2014/main" id="{16197689-8500-4F9E-A4CA-C04860138099}"/>
            </a:ext>
          </a:extLst>
        </xdr:cNvPr>
        <xdr:cNvSpPr txBox="1"/>
      </xdr:nvSpPr>
      <xdr:spPr>
        <a:xfrm>
          <a:off x="3086315" y="947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10194</xdr:rowOff>
    </xdr:from>
    <xdr:to>
      <xdr:col>15</xdr:col>
      <xdr:colOff>50800</xdr:colOff>
      <xdr:row>56</xdr:row>
      <xdr:rowOff>46131</xdr:rowOff>
    </xdr:to>
    <xdr:cxnSp macro="">
      <xdr:nvCxnSpPr>
        <xdr:cNvPr id="126" name="直線コネクタ 125">
          <a:extLst>
            <a:ext uri="{FF2B5EF4-FFF2-40B4-BE49-F238E27FC236}">
              <a16:creationId xmlns:a16="http://schemas.microsoft.com/office/drawing/2014/main" id="{55304864-7B9E-4C9E-904D-21FB5E7E02F8}"/>
            </a:ext>
          </a:extLst>
        </xdr:cNvPr>
        <xdr:cNvCxnSpPr/>
      </xdr:nvCxnSpPr>
      <xdr:spPr>
        <a:xfrm flipV="1">
          <a:off x="1790700" y="8727474"/>
          <a:ext cx="774700" cy="70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153136</xdr:rowOff>
    </xdr:from>
    <xdr:to>
      <xdr:col>15</xdr:col>
      <xdr:colOff>101600</xdr:colOff>
      <xdr:row>54</xdr:row>
      <xdr:rowOff>83286</xdr:rowOff>
    </xdr:to>
    <xdr:sp macro="" textlink="">
      <xdr:nvSpPr>
        <xdr:cNvPr id="127" name="フローチャート: 判断 126">
          <a:extLst>
            <a:ext uri="{FF2B5EF4-FFF2-40B4-BE49-F238E27FC236}">
              <a16:creationId xmlns:a16="http://schemas.microsoft.com/office/drawing/2014/main" id="{4E7DC022-3C53-4EA4-A76A-E942D348F1A5}"/>
            </a:ext>
          </a:extLst>
        </xdr:cNvPr>
        <xdr:cNvSpPr/>
      </xdr:nvSpPr>
      <xdr:spPr>
        <a:xfrm>
          <a:off x="2514600" y="90380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74413</xdr:rowOff>
    </xdr:from>
    <xdr:ext cx="599010" cy="259045"/>
    <xdr:sp macro="" textlink="">
      <xdr:nvSpPr>
        <xdr:cNvPr id="128" name="テキスト ボックス 127">
          <a:extLst>
            <a:ext uri="{FF2B5EF4-FFF2-40B4-BE49-F238E27FC236}">
              <a16:creationId xmlns:a16="http://schemas.microsoft.com/office/drawing/2014/main" id="{8638B102-BCB4-4202-994E-6BC8E43BF2D3}"/>
            </a:ext>
          </a:extLst>
        </xdr:cNvPr>
        <xdr:cNvSpPr txBox="1"/>
      </xdr:nvSpPr>
      <xdr:spPr>
        <a:xfrm>
          <a:off x="2311615" y="912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46131</xdr:rowOff>
    </xdr:from>
    <xdr:to>
      <xdr:col>10</xdr:col>
      <xdr:colOff>114300</xdr:colOff>
      <xdr:row>56</xdr:row>
      <xdr:rowOff>118440</xdr:rowOff>
    </xdr:to>
    <xdr:cxnSp macro="">
      <xdr:nvCxnSpPr>
        <xdr:cNvPr id="129" name="直線コネクタ 128">
          <a:extLst>
            <a:ext uri="{FF2B5EF4-FFF2-40B4-BE49-F238E27FC236}">
              <a16:creationId xmlns:a16="http://schemas.microsoft.com/office/drawing/2014/main" id="{E201638A-ECF1-471B-B9E9-855F1DCE54BC}"/>
            </a:ext>
          </a:extLst>
        </xdr:cNvPr>
        <xdr:cNvCxnSpPr/>
      </xdr:nvCxnSpPr>
      <xdr:spPr>
        <a:xfrm flipV="1">
          <a:off x="1008380" y="9433971"/>
          <a:ext cx="782320" cy="7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84934</xdr:rowOff>
    </xdr:from>
    <xdr:to>
      <xdr:col>10</xdr:col>
      <xdr:colOff>165100</xdr:colOff>
      <xdr:row>57</xdr:row>
      <xdr:rowOff>15084</xdr:rowOff>
    </xdr:to>
    <xdr:sp macro="" textlink="">
      <xdr:nvSpPr>
        <xdr:cNvPr id="130" name="フローチャート: 判断 129">
          <a:extLst>
            <a:ext uri="{FF2B5EF4-FFF2-40B4-BE49-F238E27FC236}">
              <a16:creationId xmlns:a16="http://schemas.microsoft.com/office/drawing/2014/main" id="{4610FAC2-47B6-4AC3-92FF-00F466376EBF}"/>
            </a:ext>
          </a:extLst>
        </xdr:cNvPr>
        <xdr:cNvSpPr/>
      </xdr:nvSpPr>
      <xdr:spPr>
        <a:xfrm>
          <a:off x="1739900" y="94727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6211</xdr:rowOff>
    </xdr:from>
    <xdr:ext cx="599010" cy="259045"/>
    <xdr:sp macro="" textlink="">
      <xdr:nvSpPr>
        <xdr:cNvPr id="131" name="テキスト ボックス 130">
          <a:extLst>
            <a:ext uri="{FF2B5EF4-FFF2-40B4-BE49-F238E27FC236}">
              <a16:creationId xmlns:a16="http://schemas.microsoft.com/office/drawing/2014/main" id="{5F5568ED-0E6C-4BE5-A890-DE8C914EA718}"/>
            </a:ext>
          </a:extLst>
        </xdr:cNvPr>
        <xdr:cNvSpPr txBox="1"/>
      </xdr:nvSpPr>
      <xdr:spPr>
        <a:xfrm>
          <a:off x="1514055" y="95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100647</xdr:rowOff>
    </xdr:from>
    <xdr:to>
      <xdr:col>6</xdr:col>
      <xdr:colOff>38100</xdr:colOff>
      <xdr:row>57</xdr:row>
      <xdr:rowOff>30797</xdr:rowOff>
    </xdr:to>
    <xdr:sp macro="" textlink="">
      <xdr:nvSpPr>
        <xdr:cNvPr id="132" name="フローチャート: 判断 131">
          <a:extLst>
            <a:ext uri="{FF2B5EF4-FFF2-40B4-BE49-F238E27FC236}">
              <a16:creationId xmlns:a16="http://schemas.microsoft.com/office/drawing/2014/main" id="{43CAC95A-9BF8-4F5C-8FE7-E8C966E1A1B4}"/>
            </a:ext>
          </a:extLst>
        </xdr:cNvPr>
        <xdr:cNvSpPr/>
      </xdr:nvSpPr>
      <xdr:spPr>
        <a:xfrm>
          <a:off x="965200" y="94884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21924</xdr:rowOff>
    </xdr:from>
    <xdr:ext cx="599010" cy="259045"/>
    <xdr:sp macro="" textlink="">
      <xdr:nvSpPr>
        <xdr:cNvPr id="133" name="テキスト ボックス 132">
          <a:extLst>
            <a:ext uri="{FF2B5EF4-FFF2-40B4-BE49-F238E27FC236}">
              <a16:creationId xmlns:a16="http://schemas.microsoft.com/office/drawing/2014/main" id="{7036F87D-568D-497F-9646-D2796C640D70}"/>
            </a:ext>
          </a:extLst>
        </xdr:cNvPr>
        <xdr:cNvSpPr txBox="1"/>
      </xdr:nvSpPr>
      <xdr:spPr>
        <a:xfrm>
          <a:off x="739355" y="9577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CF0C5736-83F3-4229-9CBD-6BB62B5EE9BB}"/>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E08FD6-6B63-446B-ADA7-CC008297484C}"/>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F44BC87-89E4-47C4-9396-1F2D5A2504AF}"/>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9B86E1C-A9F1-4425-8E8E-EF38D50C337E}"/>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D1D446FC-9E18-467A-A4F1-20D66B7AD041}"/>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57410</xdr:rowOff>
    </xdr:from>
    <xdr:to>
      <xdr:col>24</xdr:col>
      <xdr:colOff>114300</xdr:colOff>
      <xdr:row>55</xdr:row>
      <xdr:rowOff>159010</xdr:rowOff>
    </xdr:to>
    <xdr:sp macro="" textlink="">
      <xdr:nvSpPr>
        <xdr:cNvPr id="139" name="楕円 138">
          <a:extLst>
            <a:ext uri="{FF2B5EF4-FFF2-40B4-BE49-F238E27FC236}">
              <a16:creationId xmlns:a16="http://schemas.microsoft.com/office/drawing/2014/main" id="{AD0022FB-77A3-4F3F-85BC-0DCCE6F23073}"/>
            </a:ext>
          </a:extLst>
        </xdr:cNvPr>
        <xdr:cNvSpPr/>
      </xdr:nvSpPr>
      <xdr:spPr>
        <a:xfrm>
          <a:off x="4036060" y="9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80287</xdr:rowOff>
    </xdr:from>
    <xdr:ext cx="599010" cy="259045"/>
    <xdr:sp macro="" textlink="">
      <xdr:nvSpPr>
        <xdr:cNvPr id="140" name="総務費該当値テキスト">
          <a:extLst>
            <a:ext uri="{FF2B5EF4-FFF2-40B4-BE49-F238E27FC236}">
              <a16:creationId xmlns:a16="http://schemas.microsoft.com/office/drawing/2014/main" id="{DE207CEA-107B-4DEC-8509-867634C325C8}"/>
            </a:ext>
          </a:extLst>
        </xdr:cNvPr>
        <xdr:cNvSpPr txBox="1"/>
      </xdr:nvSpPr>
      <xdr:spPr>
        <a:xfrm>
          <a:off x="4137660" y="913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1975</xdr:rowOff>
    </xdr:from>
    <xdr:to>
      <xdr:col>20</xdr:col>
      <xdr:colOff>38100</xdr:colOff>
      <xdr:row>53</xdr:row>
      <xdr:rowOff>103575</xdr:rowOff>
    </xdr:to>
    <xdr:sp macro="" textlink="">
      <xdr:nvSpPr>
        <xdr:cNvPr id="141" name="楕円 140">
          <a:extLst>
            <a:ext uri="{FF2B5EF4-FFF2-40B4-BE49-F238E27FC236}">
              <a16:creationId xmlns:a16="http://schemas.microsoft.com/office/drawing/2014/main" id="{18B65FF0-131B-4C8C-81E2-7F7ADE664EBB}"/>
            </a:ext>
          </a:extLst>
        </xdr:cNvPr>
        <xdr:cNvSpPr/>
      </xdr:nvSpPr>
      <xdr:spPr>
        <a:xfrm>
          <a:off x="3312160" y="88868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120102</xdr:rowOff>
    </xdr:from>
    <xdr:ext cx="599010" cy="259045"/>
    <xdr:sp macro="" textlink="">
      <xdr:nvSpPr>
        <xdr:cNvPr id="142" name="テキスト ボックス 141">
          <a:extLst>
            <a:ext uri="{FF2B5EF4-FFF2-40B4-BE49-F238E27FC236}">
              <a16:creationId xmlns:a16="http://schemas.microsoft.com/office/drawing/2014/main" id="{8A45FF0F-5B04-40D5-9DEC-4B5FA42CA08B}"/>
            </a:ext>
          </a:extLst>
        </xdr:cNvPr>
        <xdr:cNvSpPr txBox="1"/>
      </xdr:nvSpPr>
      <xdr:spPr>
        <a:xfrm>
          <a:off x="3086315" y="866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130844</xdr:rowOff>
    </xdr:from>
    <xdr:to>
      <xdr:col>15</xdr:col>
      <xdr:colOff>101600</xdr:colOff>
      <xdr:row>52</xdr:row>
      <xdr:rowOff>60994</xdr:rowOff>
    </xdr:to>
    <xdr:sp macro="" textlink="">
      <xdr:nvSpPr>
        <xdr:cNvPr id="143" name="楕円 142">
          <a:extLst>
            <a:ext uri="{FF2B5EF4-FFF2-40B4-BE49-F238E27FC236}">
              <a16:creationId xmlns:a16="http://schemas.microsoft.com/office/drawing/2014/main" id="{6707B176-7F50-4ABF-BFB7-64BA9469586D}"/>
            </a:ext>
          </a:extLst>
        </xdr:cNvPr>
        <xdr:cNvSpPr/>
      </xdr:nvSpPr>
      <xdr:spPr>
        <a:xfrm>
          <a:off x="2514600" y="86804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77521</xdr:rowOff>
    </xdr:from>
    <xdr:ext cx="599010" cy="259045"/>
    <xdr:sp macro="" textlink="">
      <xdr:nvSpPr>
        <xdr:cNvPr id="144" name="テキスト ボックス 143">
          <a:extLst>
            <a:ext uri="{FF2B5EF4-FFF2-40B4-BE49-F238E27FC236}">
              <a16:creationId xmlns:a16="http://schemas.microsoft.com/office/drawing/2014/main" id="{F8C1B534-3214-4E73-BD81-D90A94164690}"/>
            </a:ext>
          </a:extLst>
        </xdr:cNvPr>
        <xdr:cNvSpPr txBox="1"/>
      </xdr:nvSpPr>
      <xdr:spPr>
        <a:xfrm>
          <a:off x="2311615" y="845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166781</xdr:rowOff>
    </xdr:from>
    <xdr:to>
      <xdr:col>10</xdr:col>
      <xdr:colOff>165100</xdr:colOff>
      <xdr:row>56</xdr:row>
      <xdr:rowOff>96931</xdr:rowOff>
    </xdr:to>
    <xdr:sp macro="" textlink="">
      <xdr:nvSpPr>
        <xdr:cNvPr id="145" name="楕円 144">
          <a:extLst>
            <a:ext uri="{FF2B5EF4-FFF2-40B4-BE49-F238E27FC236}">
              <a16:creationId xmlns:a16="http://schemas.microsoft.com/office/drawing/2014/main" id="{475AABC1-4061-4211-B900-605D9CE34882}"/>
            </a:ext>
          </a:extLst>
        </xdr:cNvPr>
        <xdr:cNvSpPr/>
      </xdr:nvSpPr>
      <xdr:spPr>
        <a:xfrm>
          <a:off x="1739900" y="93869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113458</xdr:rowOff>
    </xdr:from>
    <xdr:ext cx="599010" cy="259045"/>
    <xdr:sp macro="" textlink="">
      <xdr:nvSpPr>
        <xdr:cNvPr id="146" name="テキスト ボックス 145">
          <a:extLst>
            <a:ext uri="{FF2B5EF4-FFF2-40B4-BE49-F238E27FC236}">
              <a16:creationId xmlns:a16="http://schemas.microsoft.com/office/drawing/2014/main" id="{1DF78614-CAAA-4F9D-B836-2E52B04C2A1A}"/>
            </a:ext>
          </a:extLst>
        </xdr:cNvPr>
        <xdr:cNvSpPr txBox="1"/>
      </xdr:nvSpPr>
      <xdr:spPr>
        <a:xfrm>
          <a:off x="1514055" y="916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67640</xdr:rowOff>
    </xdr:from>
    <xdr:to>
      <xdr:col>6</xdr:col>
      <xdr:colOff>38100</xdr:colOff>
      <xdr:row>56</xdr:row>
      <xdr:rowOff>169240</xdr:rowOff>
    </xdr:to>
    <xdr:sp macro="" textlink="">
      <xdr:nvSpPr>
        <xdr:cNvPr id="147" name="楕円 146">
          <a:extLst>
            <a:ext uri="{FF2B5EF4-FFF2-40B4-BE49-F238E27FC236}">
              <a16:creationId xmlns:a16="http://schemas.microsoft.com/office/drawing/2014/main" id="{BD719496-51C9-491D-AA07-6E4027E44334}"/>
            </a:ext>
          </a:extLst>
        </xdr:cNvPr>
        <xdr:cNvSpPr/>
      </xdr:nvSpPr>
      <xdr:spPr>
        <a:xfrm>
          <a:off x="965200" y="94554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14317</xdr:rowOff>
    </xdr:from>
    <xdr:ext cx="599010" cy="259045"/>
    <xdr:sp macro="" textlink="">
      <xdr:nvSpPr>
        <xdr:cNvPr id="148" name="テキスト ボックス 147">
          <a:extLst>
            <a:ext uri="{FF2B5EF4-FFF2-40B4-BE49-F238E27FC236}">
              <a16:creationId xmlns:a16="http://schemas.microsoft.com/office/drawing/2014/main" id="{CDFD7A09-E933-4934-8790-C4083E8D7BCB}"/>
            </a:ext>
          </a:extLst>
        </xdr:cNvPr>
        <xdr:cNvSpPr txBox="1"/>
      </xdr:nvSpPr>
      <xdr:spPr>
        <a:xfrm>
          <a:off x="739355" y="9234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BC83DE0A-4A7A-4F8A-8B5E-E277C7C79FBC}"/>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7068A2E9-EF12-4CE7-88D5-26DCE4AB58FE}"/>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DC9A5FA3-AB0E-4950-BA01-5475D3FB25A4}"/>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C66DEF7E-CD37-49B5-A00D-845CF2118534}"/>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B99452D0-4F84-4C9D-B7D9-6B7BFC8BA659}"/>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6BF6D8-8B08-4B00-AD5E-585081D9D435}"/>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E2366778-E9AD-4CBA-B8D7-781FD35E87D3}"/>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184D7160-4F6B-44F0-9CCD-D6AD77220FD9}"/>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AA517CC0-B86D-421F-BF64-FA788002A2DB}"/>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52E54ABE-3E7F-4300-B59A-F090BE12A7AD}"/>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F09412A2-C1BE-4569-84D4-C75919E102F1}"/>
            </a:ext>
          </a:extLst>
        </xdr:cNvPr>
        <xdr:cNvSpPr txBox="1"/>
      </xdr:nvSpPr>
      <xdr:spPr>
        <a:xfrm>
          <a:off x="207841" y="13522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13D7E1B2-72FD-485D-97FE-79FF0F05BA80}"/>
            </a:ext>
          </a:extLst>
        </xdr:cNvPr>
        <xdr:cNvCxnSpPr/>
      </xdr:nvCxnSpPr>
      <xdr:spPr>
        <a:xfrm>
          <a:off x="670560" y="133424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9621AD8F-DA24-4230-B0ED-9FD567A62DD6}"/>
            </a:ext>
          </a:extLst>
        </xdr:cNvPr>
        <xdr:cNvSpPr txBox="1"/>
      </xdr:nvSpPr>
      <xdr:spPr>
        <a:xfrm>
          <a:off x="166581" y="1320402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12B84D1A-025B-4976-BDEF-5EE4CDEB9160}"/>
            </a:ext>
          </a:extLst>
        </xdr:cNvPr>
        <xdr:cNvCxnSpPr/>
      </xdr:nvCxnSpPr>
      <xdr:spPr>
        <a:xfrm>
          <a:off x="670560" y="130234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89EA4CF8-E695-4BA5-8E1F-C2B381456674}"/>
            </a:ext>
          </a:extLst>
        </xdr:cNvPr>
        <xdr:cNvSpPr txBox="1"/>
      </xdr:nvSpPr>
      <xdr:spPr>
        <a:xfrm>
          <a:off x="166581" y="128850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AD713ED9-2FB7-4077-B3F5-CDD77F9F9A78}"/>
            </a:ext>
          </a:extLst>
        </xdr:cNvPr>
        <xdr:cNvCxnSpPr/>
      </xdr:nvCxnSpPr>
      <xdr:spPr>
        <a:xfrm>
          <a:off x="670560" y="127045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65790B13-B739-49FC-BB84-3D308A594CFE}"/>
            </a:ext>
          </a:extLst>
        </xdr:cNvPr>
        <xdr:cNvSpPr txBox="1"/>
      </xdr:nvSpPr>
      <xdr:spPr>
        <a:xfrm>
          <a:off x="166581" y="125661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FBA83A8D-73B2-4BEC-A916-DAC89BAA4B63}"/>
            </a:ext>
          </a:extLst>
        </xdr:cNvPr>
        <xdr:cNvCxnSpPr/>
      </xdr:nvCxnSpPr>
      <xdr:spPr>
        <a:xfrm>
          <a:off x="670560" y="123855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1D3D6744-08C2-4B56-A729-421A278CF20D}"/>
            </a:ext>
          </a:extLst>
        </xdr:cNvPr>
        <xdr:cNvSpPr txBox="1"/>
      </xdr:nvSpPr>
      <xdr:spPr>
        <a:xfrm>
          <a:off x="166581" y="122433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C184CBC3-CDC6-4752-BFAF-8F01F7CA6B18}"/>
            </a:ext>
          </a:extLst>
        </xdr:cNvPr>
        <xdr:cNvCxnSpPr/>
      </xdr:nvCxnSpPr>
      <xdr:spPr>
        <a:xfrm>
          <a:off x="670560" y="120666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CDFE848F-3330-4A1A-B4D8-8B5B0A8E8123}"/>
            </a:ext>
          </a:extLst>
        </xdr:cNvPr>
        <xdr:cNvSpPr txBox="1"/>
      </xdr:nvSpPr>
      <xdr:spPr>
        <a:xfrm>
          <a:off x="166581" y="119244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F314572D-5658-4C12-974C-81D5AB55DDAE}"/>
            </a:ext>
          </a:extLst>
        </xdr:cNvPr>
        <xdr:cNvCxnSpPr/>
      </xdr:nvCxnSpPr>
      <xdr:spPr>
        <a:xfrm>
          <a:off x="670560" y="117438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477CF618-129B-4258-A593-10E83C925441}"/>
            </a:ext>
          </a:extLst>
        </xdr:cNvPr>
        <xdr:cNvSpPr txBox="1"/>
      </xdr:nvSpPr>
      <xdr:spPr>
        <a:xfrm>
          <a:off x="166581" y="116054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FCD9B106-79F8-4737-AEA6-68C15FA338EB}"/>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DA725E11-A129-42B4-AB3D-6DDBDAF23231}"/>
            </a:ext>
          </a:extLst>
        </xdr:cNvPr>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4584E1D-62A5-4D88-B31B-88282E6C1D6C}"/>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153492</xdr:rowOff>
    </xdr:from>
    <xdr:to>
      <xdr:col>24</xdr:col>
      <xdr:colOff>62865</xdr:colOff>
      <xdr:row>79</xdr:row>
      <xdr:rowOff>42752</xdr:rowOff>
    </xdr:to>
    <xdr:cxnSp macro="">
      <xdr:nvCxnSpPr>
        <xdr:cNvPr id="175" name="直線コネクタ 174">
          <a:extLst>
            <a:ext uri="{FF2B5EF4-FFF2-40B4-BE49-F238E27FC236}">
              <a16:creationId xmlns:a16="http://schemas.microsoft.com/office/drawing/2014/main" id="{C055FD52-C321-4C8C-9A8D-C2E35D913524}"/>
            </a:ext>
          </a:extLst>
        </xdr:cNvPr>
        <xdr:cNvCxnSpPr/>
      </xdr:nvCxnSpPr>
      <xdr:spPr>
        <a:xfrm flipV="1">
          <a:off x="4084955" y="12055932"/>
          <a:ext cx="1270" cy="1230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46579</xdr:rowOff>
    </xdr:from>
    <xdr:ext cx="599010" cy="259045"/>
    <xdr:sp macro="" textlink="">
      <xdr:nvSpPr>
        <xdr:cNvPr id="176" name="民生費最小値テキスト">
          <a:extLst>
            <a:ext uri="{FF2B5EF4-FFF2-40B4-BE49-F238E27FC236}">
              <a16:creationId xmlns:a16="http://schemas.microsoft.com/office/drawing/2014/main" id="{1A2C4128-B2C0-4664-8CAC-22098DEF1471}"/>
            </a:ext>
          </a:extLst>
        </xdr:cNvPr>
        <xdr:cNvSpPr txBox="1"/>
      </xdr:nvSpPr>
      <xdr:spPr>
        <a:xfrm>
          <a:off x="4137660" y="1329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42752</xdr:rowOff>
    </xdr:from>
    <xdr:to>
      <xdr:col>24</xdr:col>
      <xdr:colOff>152400</xdr:colOff>
      <xdr:row>79</xdr:row>
      <xdr:rowOff>42752</xdr:rowOff>
    </xdr:to>
    <xdr:cxnSp macro="">
      <xdr:nvCxnSpPr>
        <xdr:cNvPr id="177" name="直線コネクタ 176">
          <a:extLst>
            <a:ext uri="{FF2B5EF4-FFF2-40B4-BE49-F238E27FC236}">
              <a16:creationId xmlns:a16="http://schemas.microsoft.com/office/drawing/2014/main" id="{FB6D9F03-B197-48BC-86D6-FFEB48FC2A05}"/>
            </a:ext>
          </a:extLst>
        </xdr:cNvPr>
        <xdr:cNvCxnSpPr/>
      </xdr:nvCxnSpPr>
      <xdr:spPr>
        <a:xfrm>
          <a:off x="4020820" y="132863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100169</xdr:rowOff>
    </xdr:from>
    <xdr:ext cx="599010" cy="259045"/>
    <xdr:sp macro="" textlink="">
      <xdr:nvSpPr>
        <xdr:cNvPr id="178" name="民生費最大値テキスト">
          <a:extLst>
            <a:ext uri="{FF2B5EF4-FFF2-40B4-BE49-F238E27FC236}">
              <a16:creationId xmlns:a16="http://schemas.microsoft.com/office/drawing/2014/main" id="{A770F374-6C18-4B1D-A60C-B6D963640019}"/>
            </a:ext>
          </a:extLst>
        </xdr:cNvPr>
        <xdr:cNvSpPr txBox="1"/>
      </xdr:nvSpPr>
      <xdr:spPr>
        <a:xfrm>
          <a:off x="4137660" y="1183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153492</xdr:rowOff>
    </xdr:from>
    <xdr:to>
      <xdr:col>24</xdr:col>
      <xdr:colOff>152400</xdr:colOff>
      <xdr:row>71</xdr:row>
      <xdr:rowOff>153492</xdr:rowOff>
    </xdr:to>
    <xdr:cxnSp macro="">
      <xdr:nvCxnSpPr>
        <xdr:cNvPr id="179" name="直線コネクタ 178">
          <a:extLst>
            <a:ext uri="{FF2B5EF4-FFF2-40B4-BE49-F238E27FC236}">
              <a16:creationId xmlns:a16="http://schemas.microsoft.com/office/drawing/2014/main" id="{E53AFE7E-0ECC-4143-B5AE-AEA3F071B04E}"/>
            </a:ext>
          </a:extLst>
        </xdr:cNvPr>
        <xdr:cNvCxnSpPr/>
      </xdr:nvCxnSpPr>
      <xdr:spPr>
        <a:xfrm>
          <a:off x="4020820" y="120559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133702</xdr:rowOff>
    </xdr:from>
    <xdr:to>
      <xdr:col>24</xdr:col>
      <xdr:colOff>63500</xdr:colOff>
      <xdr:row>75</xdr:row>
      <xdr:rowOff>65742</xdr:rowOff>
    </xdr:to>
    <xdr:cxnSp macro="">
      <xdr:nvCxnSpPr>
        <xdr:cNvPr id="180" name="直線コネクタ 179">
          <a:extLst>
            <a:ext uri="{FF2B5EF4-FFF2-40B4-BE49-F238E27FC236}">
              <a16:creationId xmlns:a16="http://schemas.microsoft.com/office/drawing/2014/main" id="{367902AE-DE45-4B27-964B-353EC9DE7ED2}"/>
            </a:ext>
          </a:extLst>
        </xdr:cNvPr>
        <xdr:cNvCxnSpPr/>
      </xdr:nvCxnSpPr>
      <xdr:spPr>
        <a:xfrm>
          <a:off x="3355340" y="11868502"/>
          <a:ext cx="731520" cy="77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40135</xdr:rowOff>
    </xdr:from>
    <xdr:ext cx="599010" cy="259045"/>
    <xdr:sp macro="" textlink="">
      <xdr:nvSpPr>
        <xdr:cNvPr id="181" name="民生費平均値テキスト">
          <a:extLst>
            <a:ext uri="{FF2B5EF4-FFF2-40B4-BE49-F238E27FC236}">
              <a16:creationId xmlns:a16="http://schemas.microsoft.com/office/drawing/2014/main" id="{0FDF1C0A-B3C6-42EF-938F-83CA61AB896B}"/>
            </a:ext>
          </a:extLst>
        </xdr:cNvPr>
        <xdr:cNvSpPr txBox="1"/>
      </xdr:nvSpPr>
      <xdr:spPr>
        <a:xfrm>
          <a:off x="4137660" y="127807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61708</xdr:rowOff>
    </xdr:from>
    <xdr:to>
      <xdr:col>24</xdr:col>
      <xdr:colOff>114300</xdr:colOff>
      <xdr:row>76</xdr:row>
      <xdr:rowOff>163308</xdr:rowOff>
    </xdr:to>
    <xdr:sp macro="" textlink="">
      <xdr:nvSpPr>
        <xdr:cNvPr id="182" name="フローチャート: 判断 181">
          <a:extLst>
            <a:ext uri="{FF2B5EF4-FFF2-40B4-BE49-F238E27FC236}">
              <a16:creationId xmlns:a16="http://schemas.microsoft.com/office/drawing/2014/main" id="{6794D9AD-7175-43EB-A658-B0F98AB152F3}"/>
            </a:ext>
          </a:extLst>
        </xdr:cNvPr>
        <xdr:cNvSpPr/>
      </xdr:nvSpPr>
      <xdr:spPr>
        <a:xfrm>
          <a:off x="4036060" y="12802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133702</xdr:rowOff>
    </xdr:from>
    <xdr:to>
      <xdr:col>19</xdr:col>
      <xdr:colOff>177800</xdr:colOff>
      <xdr:row>73</xdr:row>
      <xdr:rowOff>130382</xdr:rowOff>
    </xdr:to>
    <xdr:cxnSp macro="">
      <xdr:nvCxnSpPr>
        <xdr:cNvPr id="183" name="直線コネクタ 182">
          <a:extLst>
            <a:ext uri="{FF2B5EF4-FFF2-40B4-BE49-F238E27FC236}">
              <a16:creationId xmlns:a16="http://schemas.microsoft.com/office/drawing/2014/main" id="{A9CBD73A-4261-46D8-A2A8-9B21785B4B29}"/>
            </a:ext>
          </a:extLst>
        </xdr:cNvPr>
        <xdr:cNvCxnSpPr/>
      </xdr:nvCxnSpPr>
      <xdr:spPr>
        <a:xfrm flipV="1">
          <a:off x="2565400" y="11868502"/>
          <a:ext cx="789940" cy="49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109583</xdr:rowOff>
    </xdr:from>
    <xdr:to>
      <xdr:col>20</xdr:col>
      <xdr:colOff>38100</xdr:colOff>
      <xdr:row>76</xdr:row>
      <xdr:rowOff>39734</xdr:rowOff>
    </xdr:to>
    <xdr:sp macro="" textlink="">
      <xdr:nvSpPr>
        <xdr:cNvPr id="184" name="フローチャート: 判断 183">
          <a:extLst>
            <a:ext uri="{FF2B5EF4-FFF2-40B4-BE49-F238E27FC236}">
              <a16:creationId xmlns:a16="http://schemas.microsoft.com/office/drawing/2014/main" id="{4DE63C33-3055-4A55-B4C5-AA4FF7D6D983}"/>
            </a:ext>
          </a:extLst>
        </xdr:cNvPr>
        <xdr:cNvSpPr/>
      </xdr:nvSpPr>
      <xdr:spPr>
        <a:xfrm>
          <a:off x="3312160" y="12682583"/>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30859</xdr:rowOff>
    </xdr:from>
    <xdr:ext cx="599010" cy="259045"/>
    <xdr:sp macro="" textlink="">
      <xdr:nvSpPr>
        <xdr:cNvPr id="185" name="テキスト ボックス 184">
          <a:extLst>
            <a:ext uri="{FF2B5EF4-FFF2-40B4-BE49-F238E27FC236}">
              <a16:creationId xmlns:a16="http://schemas.microsoft.com/office/drawing/2014/main" id="{2ACC8C51-33A5-4A18-9489-133F14B42125}"/>
            </a:ext>
          </a:extLst>
        </xdr:cNvPr>
        <xdr:cNvSpPr txBox="1"/>
      </xdr:nvSpPr>
      <xdr:spPr>
        <a:xfrm>
          <a:off x="3086315" y="12771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130382</xdr:rowOff>
    </xdr:from>
    <xdr:to>
      <xdr:col>15</xdr:col>
      <xdr:colOff>50800</xdr:colOff>
      <xdr:row>76</xdr:row>
      <xdr:rowOff>109111</xdr:rowOff>
    </xdr:to>
    <xdr:cxnSp macro="">
      <xdr:nvCxnSpPr>
        <xdr:cNvPr id="186" name="直線コネクタ 185">
          <a:extLst>
            <a:ext uri="{FF2B5EF4-FFF2-40B4-BE49-F238E27FC236}">
              <a16:creationId xmlns:a16="http://schemas.microsoft.com/office/drawing/2014/main" id="{490EE097-A3B7-489A-9B19-3F69A6139D16}"/>
            </a:ext>
          </a:extLst>
        </xdr:cNvPr>
        <xdr:cNvCxnSpPr/>
      </xdr:nvCxnSpPr>
      <xdr:spPr>
        <a:xfrm flipV="1">
          <a:off x="1790700" y="12368102"/>
          <a:ext cx="774700" cy="48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45389</xdr:rowOff>
    </xdr:from>
    <xdr:to>
      <xdr:col>15</xdr:col>
      <xdr:colOff>101600</xdr:colOff>
      <xdr:row>77</xdr:row>
      <xdr:rowOff>146989</xdr:rowOff>
    </xdr:to>
    <xdr:sp macro="" textlink="">
      <xdr:nvSpPr>
        <xdr:cNvPr id="187" name="フローチャート: 判断 186">
          <a:extLst>
            <a:ext uri="{FF2B5EF4-FFF2-40B4-BE49-F238E27FC236}">
              <a16:creationId xmlns:a16="http://schemas.microsoft.com/office/drawing/2014/main" id="{AF365342-ED6A-4F5C-B26F-E6203803D202}"/>
            </a:ext>
          </a:extLst>
        </xdr:cNvPr>
        <xdr:cNvSpPr/>
      </xdr:nvSpPr>
      <xdr:spPr>
        <a:xfrm>
          <a:off x="2514600" y="129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138116</xdr:rowOff>
    </xdr:from>
    <xdr:ext cx="599010" cy="259045"/>
    <xdr:sp macro="" textlink="">
      <xdr:nvSpPr>
        <xdr:cNvPr id="188" name="テキスト ボックス 187">
          <a:extLst>
            <a:ext uri="{FF2B5EF4-FFF2-40B4-BE49-F238E27FC236}">
              <a16:creationId xmlns:a16="http://schemas.microsoft.com/office/drawing/2014/main" id="{A0E4B7D6-E73B-4BCD-A808-B7F7047073BC}"/>
            </a:ext>
          </a:extLst>
        </xdr:cNvPr>
        <xdr:cNvSpPr txBox="1"/>
      </xdr:nvSpPr>
      <xdr:spPr>
        <a:xfrm>
          <a:off x="2311615" y="1304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109111</xdr:rowOff>
    </xdr:from>
    <xdr:to>
      <xdr:col>10</xdr:col>
      <xdr:colOff>114300</xdr:colOff>
      <xdr:row>76</xdr:row>
      <xdr:rowOff>147603</xdr:rowOff>
    </xdr:to>
    <xdr:cxnSp macro="">
      <xdr:nvCxnSpPr>
        <xdr:cNvPr id="189" name="直線コネクタ 188">
          <a:extLst>
            <a:ext uri="{FF2B5EF4-FFF2-40B4-BE49-F238E27FC236}">
              <a16:creationId xmlns:a16="http://schemas.microsoft.com/office/drawing/2014/main" id="{1163D4A8-FF42-476B-A068-4A0BF47A69FE}"/>
            </a:ext>
          </a:extLst>
        </xdr:cNvPr>
        <xdr:cNvCxnSpPr/>
      </xdr:nvCxnSpPr>
      <xdr:spPr>
        <a:xfrm flipV="1">
          <a:off x="1008380" y="12849751"/>
          <a:ext cx="782320" cy="3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59226</xdr:rowOff>
    </xdr:from>
    <xdr:to>
      <xdr:col>10</xdr:col>
      <xdr:colOff>165100</xdr:colOff>
      <xdr:row>77</xdr:row>
      <xdr:rowOff>160826</xdr:rowOff>
    </xdr:to>
    <xdr:sp macro="" textlink="">
      <xdr:nvSpPr>
        <xdr:cNvPr id="190" name="フローチャート: 判断 189">
          <a:extLst>
            <a:ext uri="{FF2B5EF4-FFF2-40B4-BE49-F238E27FC236}">
              <a16:creationId xmlns:a16="http://schemas.microsoft.com/office/drawing/2014/main" id="{DEA177E0-D097-4722-9BF3-6F43BF9443D8}"/>
            </a:ext>
          </a:extLst>
        </xdr:cNvPr>
        <xdr:cNvSpPr/>
      </xdr:nvSpPr>
      <xdr:spPr>
        <a:xfrm>
          <a:off x="1739900" y="1296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151953</xdr:rowOff>
    </xdr:from>
    <xdr:ext cx="599010" cy="259045"/>
    <xdr:sp macro="" textlink="">
      <xdr:nvSpPr>
        <xdr:cNvPr id="191" name="テキスト ボックス 190">
          <a:extLst>
            <a:ext uri="{FF2B5EF4-FFF2-40B4-BE49-F238E27FC236}">
              <a16:creationId xmlns:a16="http://schemas.microsoft.com/office/drawing/2014/main" id="{FB5D46F4-BEE4-4ED2-80AC-1308926397C5}"/>
            </a:ext>
          </a:extLst>
        </xdr:cNvPr>
        <xdr:cNvSpPr txBox="1"/>
      </xdr:nvSpPr>
      <xdr:spPr>
        <a:xfrm>
          <a:off x="1514055" y="1306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108538</xdr:rowOff>
    </xdr:from>
    <xdr:to>
      <xdr:col>6</xdr:col>
      <xdr:colOff>38100</xdr:colOff>
      <xdr:row>78</xdr:row>
      <xdr:rowOff>38688</xdr:rowOff>
    </xdr:to>
    <xdr:sp macro="" textlink="">
      <xdr:nvSpPr>
        <xdr:cNvPr id="192" name="フローチャート: 判断 191">
          <a:extLst>
            <a:ext uri="{FF2B5EF4-FFF2-40B4-BE49-F238E27FC236}">
              <a16:creationId xmlns:a16="http://schemas.microsoft.com/office/drawing/2014/main" id="{6C0B1970-E4F5-43E5-A202-E48240CA4703}"/>
            </a:ext>
          </a:extLst>
        </xdr:cNvPr>
        <xdr:cNvSpPr/>
      </xdr:nvSpPr>
      <xdr:spPr>
        <a:xfrm>
          <a:off x="965200" y="130168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29815</xdr:rowOff>
    </xdr:from>
    <xdr:ext cx="599010" cy="259045"/>
    <xdr:sp macro="" textlink="">
      <xdr:nvSpPr>
        <xdr:cNvPr id="193" name="テキスト ボックス 192">
          <a:extLst>
            <a:ext uri="{FF2B5EF4-FFF2-40B4-BE49-F238E27FC236}">
              <a16:creationId xmlns:a16="http://schemas.microsoft.com/office/drawing/2014/main" id="{C1402D22-F1DC-493B-8115-19549A97B5F8}"/>
            </a:ext>
          </a:extLst>
        </xdr:cNvPr>
        <xdr:cNvSpPr txBox="1"/>
      </xdr:nvSpPr>
      <xdr:spPr>
        <a:xfrm>
          <a:off x="739355" y="13105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DA176691-BDF3-4B01-ACD1-16A4DDEC9E0E}"/>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D7E77E00-5D17-40AA-BA1D-8CB295771B80}"/>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B6607094-2C52-4D7E-82B7-1A318A0C441D}"/>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4DD5503B-CD15-452F-A010-2166982267BE}"/>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EBEA3DA3-0C4A-4DC7-A109-4A1D9259A42B}"/>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14942</xdr:rowOff>
    </xdr:from>
    <xdr:to>
      <xdr:col>24</xdr:col>
      <xdr:colOff>114300</xdr:colOff>
      <xdr:row>75</xdr:row>
      <xdr:rowOff>116542</xdr:rowOff>
    </xdr:to>
    <xdr:sp macro="" textlink="">
      <xdr:nvSpPr>
        <xdr:cNvPr id="199" name="楕円 198">
          <a:extLst>
            <a:ext uri="{FF2B5EF4-FFF2-40B4-BE49-F238E27FC236}">
              <a16:creationId xmlns:a16="http://schemas.microsoft.com/office/drawing/2014/main" id="{B40BC48B-F81A-48A9-8BFA-06CBC4E51B54}"/>
            </a:ext>
          </a:extLst>
        </xdr:cNvPr>
        <xdr:cNvSpPr/>
      </xdr:nvSpPr>
      <xdr:spPr>
        <a:xfrm>
          <a:off x="4036060" y="1258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37819</xdr:rowOff>
    </xdr:from>
    <xdr:ext cx="599010" cy="259045"/>
    <xdr:sp macro="" textlink="">
      <xdr:nvSpPr>
        <xdr:cNvPr id="200" name="民生費該当値テキスト">
          <a:extLst>
            <a:ext uri="{FF2B5EF4-FFF2-40B4-BE49-F238E27FC236}">
              <a16:creationId xmlns:a16="http://schemas.microsoft.com/office/drawing/2014/main" id="{18EA342D-D1D7-48E2-A417-6200539C7639}"/>
            </a:ext>
          </a:extLst>
        </xdr:cNvPr>
        <xdr:cNvSpPr txBox="1"/>
      </xdr:nvSpPr>
      <xdr:spPr>
        <a:xfrm>
          <a:off x="4137660" y="1244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82902</xdr:rowOff>
    </xdr:from>
    <xdr:to>
      <xdr:col>20</xdr:col>
      <xdr:colOff>38100</xdr:colOff>
      <xdr:row>71</xdr:row>
      <xdr:rowOff>13052</xdr:rowOff>
    </xdr:to>
    <xdr:sp macro="" textlink="">
      <xdr:nvSpPr>
        <xdr:cNvPr id="201" name="楕円 200">
          <a:extLst>
            <a:ext uri="{FF2B5EF4-FFF2-40B4-BE49-F238E27FC236}">
              <a16:creationId xmlns:a16="http://schemas.microsoft.com/office/drawing/2014/main" id="{7612671D-B453-4FAB-9445-C71A6FD0C41E}"/>
            </a:ext>
          </a:extLst>
        </xdr:cNvPr>
        <xdr:cNvSpPr/>
      </xdr:nvSpPr>
      <xdr:spPr>
        <a:xfrm>
          <a:off x="3312160" y="118177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29579</xdr:rowOff>
    </xdr:from>
    <xdr:ext cx="599010" cy="259045"/>
    <xdr:sp macro="" textlink="">
      <xdr:nvSpPr>
        <xdr:cNvPr id="202" name="テキスト ボックス 201">
          <a:extLst>
            <a:ext uri="{FF2B5EF4-FFF2-40B4-BE49-F238E27FC236}">
              <a16:creationId xmlns:a16="http://schemas.microsoft.com/office/drawing/2014/main" id="{F63E3C13-D2A9-460A-8A76-7A71C2ED788D}"/>
            </a:ext>
          </a:extLst>
        </xdr:cNvPr>
        <xdr:cNvSpPr txBox="1"/>
      </xdr:nvSpPr>
      <xdr:spPr>
        <a:xfrm>
          <a:off x="3086315" y="11596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79582</xdr:rowOff>
    </xdr:from>
    <xdr:to>
      <xdr:col>15</xdr:col>
      <xdr:colOff>101600</xdr:colOff>
      <xdr:row>74</xdr:row>
      <xdr:rowOff>9732</xdr:rowOff>
    </xdr:to>
    <xdr:sp macro="" textlink="">
      <xdr:nvSpPr>
        <xdr:cNvPr id="203" name="楕円 202">
          <a:extLst>
            <a:ext uri="{FF2B5EF4-FFF2-40B4-BE49-F238E27FC236}">
              <a16:creationId xmlns:a16="http://schemas.microsoft.com/office/drawing/2014/main" id="{51274A55-FCD3-41C4-AF2F-9DF8B17C5718}"/>
            </a:ext>
          </a:extLst>
        </xdr:cNvPr>
        <xdr:cNvSpPr/>
      </xdr:nvSpPr>
      <xdr:spPr>
        <a:xfrm>
          <a:off x="2514600" y="123173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26259</xdr:rowOff>
    </xdr:from>
    <xdr:ext cx="599010" cy="259045"/>
    <xdr:sp macro="" textlink="">
      <xdr:nvSpPr>
        <xdr:cNvPr id="204" name="テキスト ボックス 203">
          <a:extLst>
            <a:ext uri="{FF2B5EF4-FFF2-40B4-BE49-F238E27FC236}">
              <a16:creationId xmlns:a16="http://schemas.microsoft.com/office/drawing/2014/main" id="{86AABCC7-FB01-4246-B0D9-4EFB0246896F}"/>
            </a:ext>
          </a:extLst>
        </xdr:cNvPr>
        <xdr:cNvSpPr txBox="1"/>
      </xdr:nvSpPr>
      <xdr:spPr>
        <a:xfrm>
          <a:off x="2311615" y="1209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58311</xdr:rowOff>
    </xdr:from>
    <xdr:to>
      <xdr:col>10</xdr:col>
      <xdr:colOff>165100</xdr:colOff>
      <xdr:row>76</xdr:row>
      <xdr:rowOff>159911</xdr:rowOff>
    </xdr:to>
    <xdr:sp macro="" textlink="">
      <xdr:nvSpPr>
        <xdr:cNvPr id="205" name="楕円 204">
          <a:extLst>
            <a:ext uri="{FF2B5EF4-FFF2-40B4-BE49-F238E27FC236}">
              <a16:creationId xmlns:a16="http://schemas.microsoft.com/office/drawing/2014/main" id="{9A1D80BD-442E-4032-81DE-BDE7D4780AC1}"/>
            </a:ext>
          </a:extLst>
        </xdr:cNvPr>
        <xdr:cNvSpPr/>
      </xdr:nvSpPr>
      <xdr:spPr>
        <a:xfrm>
          <a:off x="1739900" y="127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4988</xdr:rowOff>
    </xdr:from>
    <xdr:ext cx="599010" cy="259045"/>
    <xdr:sp macro="" textlink="">
      <xdr:nvSpPr>
        <xdr:cNvPr id="206" name="テキスト ボックス 205">
          <a:extLst>
            <a:ext uri="{FF2B5EF4-FFF2-40B4-BE49-F238E27FC236}">
              <a16:creationId xmlns:a16="http://schemas.microsoft.com/office/drawing/2014/main" id="{941D8659-1836-466F-AC11-B37468253580}"/>
            </a:ext>
          </a:extLst>
        </xdr:cNvPr>
        <xdr:cNvSpPr txBox="1"/>
      </xdr:nvSpPr>
      <xdr:spPr>
        <a:xfrm>
          <a:off x="1514055" y="1257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96803</xdr:rowOff>
    </xdr:from>
    <xdr:to>
      <xdr:col>6</xdr:col>
      <xdr:colOff>38100</xdr:colOff>
      <xdr:row>77</xdr:row>
      <xdr:rowOff>26953</xdr:rowOff>
    </xdr:to>
    <xdr:sp macro="" textlink="">
      <xdr:nvSpPr>
        <xdr:cNvPr id="207" name="楕円 206">
          <a:extLst>
            <a:ext uri="{FF2B5EF4-FFF2-40B4-BE49-F238E27FC236}">
              <a16:creationId xmlns:a16="http://schemas.microsoft.com/office/drawing/2014/main" id="{C26753E8-E48F-4066-955C-929BEBD30993}"/>
            </a:ext>
          </a:extLst>
        </xdr:cNvPr>
        <xdr:cNvSpPr/>
      </xdr:nvSpPr>
      <xdr:spPr>
        <a:xfrm>
          <a:off x="965200" y="128374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43480</xdr:rowOff>
    </xdr:from>
    <xdr:ext cx="599010" cy="259045"/>
    <xdr:sp macro="" textlink="">
      <xdr:nvSpPr>
        <xdr:cNvPr id="208" name="テキスト ボックス 207">
          <a:extLst>
            <a:ext uri="{FF2B5EF4-FFF2-40B4-BE49-F238E27FC236}">
              <a16:creationId xmlns:a16="http://schemas.microsoft.com/office/drawing/2014/main" id="{43B09CEA-EAA9-4BAA-834A-ECE7460979D8}"/>
            </a:ext>
          </a:extLst>
        </xdr:cNvPr>
        <xdr:cNvSpPr txBox="1"/>
      </xdr:nvSpPr>
      <xdr:spPr>
        <a:xfrm>
          <a:off x="739355" y="12616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88934D6F-33D3-4DC8-B8DC-6BE3E497A590}"/>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717B3F-43AF-404E-A953-6709345CAD46}"/>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7C842EA3-5D91-4520-83E0-C7BB4350447A}"/>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989F3E7D-4693-4449-A60B-4868048F2720}"/>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E1E17E52-EAC7-4340-8094-5ABEAC82DFC0}"/>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A5175722-3D98-4185-B24C-60CD3F06D86B}"/>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D6515494-8B06-4D32-B30F-A3DBD0346B37}"/>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38ADDCAE-4D80-457C-933B-3CFE868EB1D2}"/>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33C90E0F-8F9B-49C8-9861-2C42B97B0A78}"/>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97B80015-2B64-4690-9E6D-E0C502FE9956}"/>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68C8CE76-47D4-4FDE-A061-002875CB25C7}"/>
            </a:ext>
          </a:extLst>
        </xdr:cNvPr>
        <xdr:cNvSpPr txBox="1"/>
      </xdr:nvSpPr>
      <xdr:spPr>
        <a:xfrm>
          <a:off x="46749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20AC299B-887F-44E1-BBA1-08C91CB2DEA2}"/>
            </a:ext>
          </a:extLst>
        </xdr:cNvPr>
        <xdr:cNvCxnSpPr/>
      </xdr:nvCxnSpPr>
      <xdr:spPr>
        <a:xfrm>
          <a:off x="670560" y="166408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1F631330-D531-4190-9C81-46E350CD0D08}"/>
            </a:ext>
          </a:extLst>
        </xdr:cNvPr>
        <xdr:cNvSpPr txBox="1"/>
      </xdr:nvSpPr>
      <xdr:spPr>
        <a:xfrm>
          <a:off x="207841" y="165023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4C5B599-5F10-4238-9B08-B308F4DA8090}"/>
            </a:ext>
          </a:extLst>
        </xdr:cNvPr>
        <xdr:cNvCxnSpPr/>
      </xdr:nvCxnSpPr>
      <xdr:spPr>
        <a:xfrm>
          <a:off x="670560" y="16267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65241774-90A3-482C-924F-315ABFEA3F7C}"/>
            </a:ext>
          </a:extLst>
        </xdr:cNvPr>
        <xdr:cNvSpPr txBox="1"/>
      </xdr:nvSpPr>
      <xdr:spPr>
        <a:xfrm>
          <a:off x="20784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452225CA-9FC1-4FF6-8794-D32613AF9AD7}"/>
            </a:ext>
          </a:extLst>
        </xdr:cNvPr>
        <xdr:cNvCxnSpPr/>
      </xdr:nvCxnSpPr>
      <xdr:spPr>
        <a:xfrm>
          <a:off x="67056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1DD8EBD0-3213-4DD4-91A0-D82C774F70D8}"/>
            </a:ext>
          </a:extLst>
        </xdr:cNvPr>
        <xdr:cNvSpPr txBox="1"/>
      </xdr:nvSpPr>
      <xdr:spPr>
        <a:xfrm>
          <a:off x="20784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91EB42D7-93B9-4BFE-A884-042EEEAF5279}"/>
            </a:ext>
          </a:extLst>
        </xdr:cNvPr>
        <xdr:cNvCxnSpPr/>
      </xdr:nvCxnSpPr>
      <xdr:spPr>
        <a:xfrm>
          <a:off x="670560" y="155244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CD1E3F14-E380-4F60-B56E-1FB076107C29}"/>
            </a:ext>
          </a:extLst>
        </xdr:cNvPr>
        <xdr:cNvSpPr txBox="1"/>
      </xdr:nvSpPr>
      <xdr:spPr>
        <a:xfrm>
          <a:off x="16658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3FAF8ECA-5993-485B-988D-769DC20D5FA6}"/>
            </a:ext>
          </a:extLst>
        </xdr:cNvPr>
        <xdr:cNvCxnSpPr/>
      </xdr:nvCxnSpPr>
      <xdr:spPr>
        <a:xfrm>
          <a:off x="670560" y="151511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387419BE-9E51-4398-BD38-0CE94CCB0AB5}"/>
            </a:ext>
          </a:extLst>
        </xdr:cNvPr>
        <xdr:cNvSpPr txBox="1"/>
      </xdr:nvSpPr>
      <xdr:spPr>
        <a:xfrm>
          <a:off x="16658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568F064E-A3FF-4DE5-9077-8650B293CF6A}"/>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3E7F1CE3-2C65-45E8-AFF0-50842CA5E96D}"/>
            </a:ext>
          </a:extLst>
        </xdr:cNvPr>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E070ABFE-B86E-4B1A-97FC-750BFDC4EA1F}"/>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3" name="直線コネクタ 232">
          <a:extLst>
            <a:ext uri="{FF2B5EF4-FFF2-40B4-BE49-F238E27FC236}">
              <a16:creationId xmlns:a16="http://schemas.microsoft.com/office/drawing/2014/main" id="{490EE003-E704-4434-A22A-DA14DC0D772A}"/>
            </a:ext>
          </a:extLst>
        </xdr:cNvPr>
        <xdr:cNvCxnSpPr/>
      </xdr:nvCxnSpPr>
      <xdr:spPr>
        <a:xfrm flipV="1">
          <a:off x="4084955" y="15306852"/>
          <a:ext cx="1270" cy="13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4" name="衛生費最小値テキスト">
          <a:extLst>
            <a:ext uri="{FF2B5EF4-FFF2-40B4-BE49-F238E27FC236}">
              <a16:creationId xmlns:a16="http://schemas.microsoft.com/office/drawing/2014/main" id="{59D20E5D-35EB-406F-A5AC-F5D06726CED1}"/>
            </a:ext>
          </a:extLst>
        </xdr:cNvPr>
        <xdr:cNvSpPr txBox="1"/>
      </xdr:nvSpPr>
      <xdr:spPr>
        <a:xfrm>
          <a:off x="4137660" y="1662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5" name="直線コネクタ 234">
          <a:extLst>
            <a:ext uri="{FF2B5EF4-FFF2-40B4-BE49-F238E27FC236}">
              <a16:creationId xmlns:a16="http://schemas.microsoft.com/office/drawing/2014/main" id="{0347C456-A4A3-409E-9ABC-4B8A44F3CB46}"/>
            </a:ext>
          </a:extLst>
        </xdr:cNvPr>
        <xdr:cNvCxnSpPr/>
      </xdr:nvCxnSpPr>
      <xdr:spPr>
        <a:xfrm>
          <a:off x="4020820" y="166182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6" name="衛生費最大値テキスト">
          <a:extLst>
            <a:ext uri="{FF2B5EF4-FFF2-40B4-BE49-F238E27FC236}">
              <a16:creationId xmlns:a16="http://schemas.microsoft.com/office/drawing/2014/main" id="{96715890-C4D6-4077-95C5-88A7A5D0B7CE}"/>
            </a:ext>
          </a:extLst>
        </xdr:cNvPr>
        <xdr:cNvSpPr txBox="1"/>
      </xdr:nvSpPr>
      <xdr:spPr>
        <a:xfrm>
          <a:off x="4137660" y="15089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7" name="直線コネクタ 236">
          <a:extLst>
            <a:ext uri="{FF2B5EF4-FFF2-40B4-BE49-F238E27FC236}">
              <a16:creationId xmlns:a16="http://schemas.microsoft.com/office/drawing/2014/main" id="{04FC85E2-16C1-49C6-965E-C99AB0A495C5}"/>
            </a:ext>
          </a:extLst>
        </xdr:cNvPr>
        <xdr:cNvCxnSpPr/>
      </xdr:nvCxnSpPr>
      <xdr:spPr>
        <a:xfrm>
          <a:off x="4020820" y="153068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132855</xdr:rowOff>
    </xdr:from>
    <xdr:to>
      <xdr:col>24</xdr:col>
      <xdr:colOff>63500</xdr:colOff>
      <xdr:row>92</xdr:row>
      <xdr:rowOff>46800</xdr:rowOff>
    </xdr:to>
    <xdr:cxnSp macro="">
      <xdr:nvCxnSpPr>
        <xdr:cNvPr id="238" name="直線コネクタ 237">
          <a:extLst>
            <a:ext uri="{FF2B5EF4-FFF2-40B4-BE49-F238E27FC236}">
              <a16:creationId xmlns:a16="http://schemas.microsoft.com/office/drawing/2014/main" id="{20B9C2EE-D410-46E4-8612-565426C3A3BD}"/>
            </a:ext>
          </a:extLst>
        </xdr:cNvPr>
        <xdr:cNvCxnSpPr/>
      </xdr:nvCxnSpPr>
      <xdr:spPr>
        <a:xfrm flipV="1">
          <a:off x="3355340" y="15388095"/>
          <a:ext cx="731520" cy="8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93997</xdr:rowOff>
    </xdr:from>
    <xdr:ext cx="534377" cy="259045"/>
    <xdr:sp macro="" textlink="">
      <xdr:nvSpPr>
        <xdr:cNvPr id="239" name="衛生費平均値テキスト">
          <a:extLst>
            <a:ext uri="{FF2B5EF4-FFF2-40B4-BE49-F238E27FC236}">
              <a16:creationId xmlns:a16="http://schemas.microsoft.com/office/drawing/2014/main" id="{F65A3C28-02BC-4F3D-8188-AE3C328D1D0B}"/>
            </a:ext>
          </a:extLst>
        </xdr:cNvPr>
        <xdr:cNvSpPr txBox="1"/>
      </xdr:nvSpPr>
      <xdr:spPr>
        <a:xfrm>
          <a:off x="4137660" y="16187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40" name="フローチャート: 判断 239">
          <a:extLst>
            <a:ext uri="{FF2B5EF4-FFF2-40B4-BE49-F238E27FC236}">
              <a16:creationId xmlns:a16="http://schemas.microsoft.com/office/drawing/2014/main" id="{14869537-ECAC-4A26-A2F1-E0ADD7C14C9D}"/>
            </a:ext>
          </a:extLst>
        </xdr:cNvPr>
        <xdr:cNvSpPr/>
      </xdr:nvSpPr>
      <xdr:spPr>
        <a:xfrm>
          <a:off x="4036060" y="16209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46800</xdr:rowOff>
    </xdr:from>
    <xdr:to>
      <xdr:col>19</xdr:col>
      <xdr:colOff>177800</xdr:colOff>
      <xdr:row>93</xdr:row>
      <xdr:rowOff>50509</xdr:rowOff>
    </xdr:to>
    <xdr:cxnSp macro="">
      <xdr:nvCxnSpPr>
        <xdr:cNvPr id="241" name="直線コネクタ 240">
          <a:extLst>
            <a:ext uri="{FF2B5EF4-FFF2-40B4-BE49-F238E27FC236}">
              <a16:creationId xmlns:a16="http://schemas.microsoft.com/office/drawing/2014/main" id="{B1368B47-9425-42ED-9085-0C65CA4824CD}"/>
            </a:ext>
          </a:extLst>
        </xdr:cNvPr>
        <xdr:cNvCxnSpPr/>
      </xdr:nvCxnSpPr>
      <xdr:spPr>
        <a:xfrm flipV="1">
          <a:off x="2565400" y="15469680"/>
          <a:ext cx="789940" cy="17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2" name="フローチャート: 判断 241">
          <a:extLst>
            <a:ext uri="{FF2B5EF4-FFF2-40B4-BE49-F238E27FC236}">
              <a16:creationId xmlns:a16="http://schemas.microsoft.com/office/drawing/2014/main" id="{5A40F89A-F031-4FA2-AA0F-88993F39EE9F}"/>
            </a:ext>
          </a:extLst>
        </xdr:cNvPr>
        <xdr:cNvSpPr/>
      </xdr:nvSpPr>
      <xdr:spPr>
        <a:xfrm>
          <a:off x="3312160" y="162227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50601</xdr:rowOff>
    </xdr:from>
    <xdr:ext cx="534377" cy="259045"/>
    <xdr:sp macro="" textlink="">
      <xdr:nvSpPr>
        <xdr:cNvPr id="243" name="テキスト ボックス 242">
          <a:extLst>
            <a:ext uri="{FF2B5EF4-FFF2-40B4-BE49-F238E27FC236}">
              <a16:creationId xmlns:a16="http://schemas.microsoft.com/office/drawing/2014/main" id="{A2B7DE9F-8C64-4E3E-AE89-476ED1B0CA9A}"/>
            </a:ext>
          </a:extLst>
        </xdr:cNvPr>
        <xdr:cNvSpPr txBox="1"/>
      </xdr:nvSpPr>
      <xdr:spPr>
        <a:xfrm>
          <a:off x="3118631" y="1631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50509</xdr:rowOff>
    </xdr:from>
    <xdr:to>
      <xdr:col>15</xdr:col>
      <xdr:colOff>50800</xdr:colOff>
      <xdr:row>93</xdr:row>
      <xdr:rowOff>80620</xdr:rowOff>
    </xdr:to>
    <xdr:cxnSp macro="">
      <xdr:nvCxnSpPr>
        <xdr:cNvPr id="244" name="直線コネクタ 243">
          <a:extLst>
            <a:ext uri="{FF2B5EF4-FFF2-40B4-BE49-F238E27FC236}">
              <a16:creationId xmlns:a16="http://schemas.microsoft.com/office/drawing/2014/main" id="{91AF0D3D-E243-4C74-9B16-B12E56C55279}"/>
            </a:ext>
          </a:extLst>
        </xdr:cNvPr>
        <xdr:cNvCxnSpPr/>
      </xdr:nvCxnSpPr>
      <xdr:spPr>
        <a:xfrm flipV="1">
          <a:off x="1790700" y="15641029"/>
          <a:ext cx="774700" cy="3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63360</xdr:rowOff>
    </xdr:from>
    <xdr:to>
      <xdr:col>15</xdr:col>
      <xdr:colOff>101600</xdr:colOff>
      <xdr:row>97</xdr:row>
      <xdr:rowOff>164960</xdr:rowOff>
    </xdr:to>
    <xdr:sp macro="" textlink="">
      <xdr:nvSpPr>
        <xdr:cNvPr id="245" name="フローチャート: 判断 244">
          <a:extLst>
            <a:ext uri="{FF2B5EF4-FFF2-40B4-BE49-F238E27FC236}">
              <a16:creationId xmlns:a16="http://schemas.microsoft.com/office/drawing/2014/main" id="{E64065BE-D584-44A6-BD36-83BCC701F138}"/>
            </a:ext>
          </a:extLst>
        </xdr:cNvPr>
        <xdr:cNvSpPr/>
      </xdr:nvSpPr>
      <xdr:spPr>
        <a:xfrm>
          <a:off x="2514600" y="163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156087</xdr:rowOff>
    </xdr:from>
    <xdr:ext cx="534377" cy="259045"/>
    <xdr:sp macro="" textlink="">
      <xdr:nvSpPr>
        <xdr:cNvPr id="246" name="テキスト ボックス 245">
          <a:extLst>
            <a:ext uri="{FF2B5EF4-FFF2-40B4-BE49-F238E27FC236}">
              <a16:creationId xmlns:a16="http://schemas.microsoft.com/office/drawing/2014/main" id="{833C649D-271F-45D3-A39F-9996BAA2E60D}"/>
            </a:ext>
          </a:extLst>
        </xdr:cNvPr>
        <xdr:cNvSpPr txBox="1"/>
      </xdr:nvSpPr>
      <xdr:spPr>
        <a:xfrm>
          <a:off x="2343931" y="164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58280</xdr:rowOff>
    </xdr:from>
    <xdr:to>
      <xdr:col>10</xdr:col>
      <xdr:colOff>114300</xdr:colOff>
      <xdr:row>93</xdr:row>
      <xdr:rowOff>80620</xdr:rowOff>
    </xdr:to>
    <xdr:cxnSp macro="">
      <xdr:nvCxnSpPr>
        <xdr:cNvPr id="247" name="直線コネクタ 246">
          <a:extLst>
            <a:ext uri="{FF2B5EF4-FFF2-40B4-BE49-F238E27FC236}">
              <a16:creationId xmlns:a16="http://schemas.microsoft.com/office/drawing/2014/main" id="{08A9E089-84D9-408F-83D6-44BD728EEA09}"/>
            </a:ext>
          </a:extLst>
        </xdr:cNvPr>
        <xdr:cNvCxnSpPr/>
      </xdr:nvCxnSpPr>
      <xdr:spPr>
        <a:xfrm>
          <a:off x="1008380" y="15648800"/>
          <a:ext cx="782320" cy="2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93307</xdr:rowOff>
    </xdr:from>
    <xdr:to>
      <xdr:col>10</xdr:col>
      <xdr:colOff>165100</xdr:colOff>
      <xdr:row>98</xdr:row>
      <xdr:rowOff>23457</xdr:rowOff>
    </xdr:to>
    <xdr:sp macro="" textlink="">
      <xdr:nvSpPr>
        <xdr:cNvPr id="248" name="フローチャート: 判断 247">
          <a:extLst>
            <a:ext uri="{FF2B5EF4-FFF2-40B4-BE49-F238E27FC236}">
              <a16:creationId xmlns:a16="http://schemas.microsoft.com/office/drawing/2014/main" id="{112DD810-918A-489C-86CF-0912D2976EAB}"/>
            </a:ext>
          </a:extLst>
        </xdr:cNvPr>
        <xdr:cNvSpPr/>
      </xdr:nvSpPr>
      <xdr:spPr>
        <a:xfrm>
          <a:off x="1739900" y="163543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14584</xdr:rowOff>
    </xdr:from>
    <xdr:ext cx="534377" cy="259045"/>
    <xdr:sp macro="" textlink="">
      <xdr:nvSpPr>
        <xdr:cNvPr id="249" name="テキスト ボックス 248">
          <a:extLst>
            <a:ext uri="{FF2B5EF4-FFF2-40B4-BE49-F238E27FC236}">
              <a16:creationId xmlns:a16="http://schemas.microsoft.com/office/drawing/2014/main" id="{E2AA2129-9EE6-48BF-9254-34D0211F32B2}"/>
            </a:ext>
          </a:extLst>
        </xdr:cNvPr>
        <xdr:cNvSpPr txBox="1"/>
      </xdr:nvSpPr>
      <xdr:spPr>
        <a:xfrm>
          <a:off x="1546371" y="164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123000</xdr:rowOff>
    </xdr:from>
    <xdr:to>
      <xdr:col>6</xdr:col>
      <xdr:colOff>38100</xdr:colOff>
      <xdr:row>98</xdr:row>
      <xdr:rowOff>53150</xdr:rowOff>
    </xdr:to>
    <xdr:sp macro="" textlink="">
      <xdr:nvSpPr>
        <xdr:cNvPr id="250" name="フローチャート: 判断 249">
          <a:extLst>
            <a:ext uri="{FF2B5EF4-FFF2-40B4-BE49-F238E27FC236}">
              <a16:creationId xmlns:a16="http://schemas.microsoft.com/office/drawing/2014/main" id="{89455B01-2FBB-4E97-899C-7595BBE1B972}"/>
            </a:ext>
          </a:extLst>
        </xdr:cNvPr>
        <xdr:cNvSpPr/>
      </xdr:nvSpPr>
      <xdr:spPr>
        <a:xfrm>
          <a:off x="965200" y="16384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44277</xdr:rowOff>
    </xdr:from>
    <xdr:ext cx="534377" cy="259045"/>
    <xdr:sp macro="" textlink="">
      <xdr:nvSpPr>
        <xdr:cNvPr id="251" name="テキスト ボックス 250">
          <a:extLst>
            <a:ext uri="{FF2B5EF4-FFF2-40B4-BE49-F238E27FC236}">
              <a16:creationId xmlns:a16="http://schemas.microsoft.com/office/drawing/2014/main" id="{0BCDFA03-2AD5-4195-A11B-B121B7DDCFF1}"/>
            </a:ext>
          </a:extLst>
        </xdr:cNvPr>
        <xdr:cNvSpPr txBox="1"/>
      </xdr:nvSpPr>
      <xdr:spPr>
        <a:xfrm>
          <a:off x="771671" y="1647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4A4A1D2E-6A31-43ED-998C-B86E5D468DE3}"/>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76D323B1-7FB1-40C1-AAA5-13DB4ED1B224}"/>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D50E8E7B-2AFB-4E8E-A05D-24825208EE2F}"/>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C01089BA-53FE-4F99-ADA7-31C33698A469}"/>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82654BBE-045D-4931-B48D-0B0F093469DE}"/>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82055</xdr:rowOff>
    </xdr:from>
    <xdr:to>
      <xdr:col>24</xdr:col>
      <xdr:colOff>114300</xdr:colOff>
      <xdr:row>92</xdr:row>
      <xdr:rowOff>12205</xdr:rowOff>
    </xdr:to>
    <xdr:sp macro="" textlink="">
      <xdr:nvSpPr>
        <xdr:cNvPr id="257" name="楕円 256">
          <a:extLst>
            <a:ext uri="{FF2B5EF4-FFF2-40B4-BE49-F238E27FC236}">
              <a16:creationId xmlns:a16="http://schemas.microsoft.com/office/drawing/2014/main" id="{5F37A010-EB44-4D0E-97FB-2949CD365069}"/>
            </a:ext>
          </a:extLst>
        </xdr:cNvPr>
        <xdr:cNvSpPr/>
      </xdr:nvSpPr>
      <xdr:spPr>
        <a:xfrm>
          <a:off x="4036060" y="15337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168432</xdr:rowOff>
    </xdr:from>
    <xdr:ext cx="599010" cy="259045"/>
    <xdr:sp macro="" textlink="">
      <xdr:nvSpPr>
        <xdr:cNvPr id="258" name="衛生費該当値テキスト">
          <a:extLst>
            <a:ext uri="{FF2B5EF4-FFF2-40B4-BE49-F238E27FC236}">
              <a16:creationId xmlns:a16="http://schemas.microsoft.com/office/drawing/2014/main" id="{C1FED14B-4A3E-4210-9623-74DC5803FA4C}"/>
            </a:ext>
          </a:extLst>
        </xdr:cNvPr>
        <xdr:cNvSpPr txBox="1"/>
      </xdr:nvSpPr>
      <xdr:spPr>
        <a:xfrm>
          <a:off x="4137660" y="1525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167450</xdr:rowOff>
    </xdr:from>
    <xdr:to>
      <xdr:col>20</xdr:col>
      <xdr:colOff>38100</xdr:colOff>
      <xdr:row>92</xdr:row>
      <xdr:rowOff>97600</xdr:rowOff>
    </xdr:to>
    <xdr:sp macro="" textlink="">
      <xdr:nvSpPr>
        <xdr:cNvPr id="259" name="楕円 258">
          <a:extLst>
            <a:ext uri="{FF2B5EF4-FFF2-40B4-BE49-F238E27FC236}">
              <a16:creationId xmlns:a16="http://schemas.microsoft.com/office/drawing/2014/main" id="{E4191084-DB94-44B7-AAD1-0D937B712AB8}"/>
            </a:ext>
          </a:extLst>
        </xdr:cNvPr>
        <xdr:cNvSpPr/>
      </xdr:nvSpPr>
      <xdr:spPr>
        <a:xfrm>
          <a:off x="3312160" y="154226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114127</xdr:rowOff>
    </xdr:from>
    <xdr:ext cx="599010" cy="259045"/>
    <xdr:sp macro="" textlink="">
      <xdr:nvSpPr>
        <xdr:cNvPr id="260" name="テキスト ボックス 259">
          <a:extLst>
            <a:ext uri="{FF2B5EF4-FFF2-40B4-BE49-F238E27FC236}">
              <a16:creationId xmlns:a16="http://schemas.microsoft.com/office/drawing/2014/main" id="{0298854B-0591-4DF0-BBA7-545130594F31}"/>
            </a:ext>
          </a:extLst>
        </xdr:cNvPr>
        <xdr:cNvSpPr txBox="1"/>
      </xdr:nvSpPr>
      <xdr:spPr>
        <a:xfrm>
          <a:off x="3086315" y="15201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171159</xdr:rowOff>
    </xdr:from>
    <xdr:to>
      <xdr:col>15</xdr:col>
      <xdr:colOff>101600</xdr:colOff>
      <xdr:row>93</xdr:row>
      <xdr:rowOff>101309</xdr:rowOff>
    </xdr:to>
    <xdr:sp macro="" textlink="">
      <xdr:nvSpPr>
        <xdr:cNvPr id="261" name="楕円 260">
          <a:extLst>
            <a:ext uri="{FF2B5EF4-FFF2-40B4-BE49-F238E27FC236}">
              <a16:creationId xmlns:a16="http://schemas.microsoft.com/office/drawing/2014/main" id="{4ED3EF75-1AAE-45AF-857F-9D1084238B6D}"/>
            </a:ext>
          </a:extLst>
        </xdr:cNvPr>
        <xdr:cNvSpPr/>
      </xdr:nvSpPr>
      <xdr:spPr>
        <a:xfrm>
          <a:off x="2514600" y="155940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117836</xdr:rowOff>
    </xdr:from>
    <xdr:ext cx="599010" cy="259045"/>
    <xdr:sp macro="" textlink="">
      <xdr:nvSpPr>
        <xdr:cNvPr id="262" name="テキスト ボックス 261">
          <a:extLst>
            <a:ext uri="{FF2B5EF4-FFF2-40B4-BE49-F238E27FC236}">
              <a16:creationId xmlns:a16="http://schemas.microsoft.com/office/drawing/2014/main" id="{E84E23C2-8294-4B29-9471-519744FA60B5}"/>
            </a:ext>
          </a:extLst>
        </xdr:cNvPr>
        <xdr:cNvSpPr txBox="1"/>
      </xdr:nvSpPr>
      <xdr:spPr>
        <a:xfrm>
          <a:off x="2311615" y="15373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29820</xdr:rowOff>
    </xdr:from>
    <xdr:to>
      <xdr:col>10</xdr:col>
      <xdr:colOff>165100</xdr:colOff>
      <xdr:row>93</xdr:row>
      <xdr:rowOff>131420</xdr:rowOff>
    </xdr:to>
    <xdr:sp macro="" textlink="">
      <xdr:nvSpPr>
        <xdr:cNvPr id="263" name="楕円 262">
          <a:extLst>
            <a:ext uri="{FF2B5EF4-FFF2-40B4-BE49-F238E27FC236}">
              <a16:creationId xmlns:a16="http://schemas.microsoft.com/office/drawing/2014/main" id="{3EF3DB23-D1A9-4E78-B234-7FDE3541B93A}"/>
            </a:ext>
          </a:extLst>
        </xdr:cNvPr>
        <xdr:cNvSpPr/>
      </xdr:nvSpPr>
      <xdr:spPr>
        <a:xfrm>
          <a:off x="1739900" y="156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147947</xdr:rowOff>
    </xdr:from>
    <xdr:ext cx="599010" cy="259045"/>
    <xdr:sp macro="" textlink="">
      <xdr:nvSpPr>
        <xdr:cNvPr id="264" name="テキスト ボックス 263">
          <a:extLst>
            <a:ext uri="{FF2B5EF4-FFF2-40B4-BE49-F238E27FC236}">
              <a16:creationId xmlns:a16="http://schemas.microsoft.com/office/drawing/2014/main" id="{46295D2E-10AD-4644-8F7C-6690AB1F52F7}"/>
            </a:ext>
          </a:extLst>
        </xdr:cNvPr>
        <xdr:cNvSpPr txBox="1"/>
      </xdr:nvSpPr>
      <xdr:spPr>
        <a:xfrm>
          <a:off x="1514055" y="15403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7480</xdr:rowOff>
    </xdr:from>
    <xdr:to>
      <xdr:col>6</xdr:col>
      <xdr:colOff>38100</xdr:colOff>
      <xdr:row>93</xdr:row>
      <xdr:rowOff>109080</xdr:rowOff>
    </xdr:to>
    <xdr:sp macro="" textlink="">
      <xdr:nvSpPr>
        <xdr:cNvPr id="265" name="楕円 264">
          <a:extLst>
            <a:ext uri="{FF2B5EF4-FFF2-40B4-BE49-F238E27FC236}">
              <a16:creationId xmlns:a16="http://schemas.microsoft.com/office/drawing/2014/main" id="{C1349478-06F2-420A-B2ED-131B395E4EE7}"/>
            </a:ext>
          </a:extLst>
        </xdr:cNvPr>
        <xdr:cNvSpPr/>
      </xdr:nvSpPr>
      <xdr:spPr>
        <a:xfrm>
          <a:off x="965200" y="155980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125607</xdr:rowOff>
    </xdr:from>
    <xdr:ext cx="599010" cy="259045"/>
    <xdr:sp macro="" textlink="">
      <xdr:nvSpPr>
        <xdr:cNvPr id="266" name="テキスト ボックス 265">
          <a:extLst>
            <a:ext uri="{FF2B5EF4-FFF2-40B4-BE49-F238E27FC236}">
              <a16:creationId xmlns:a16="http://schemas.microsoft.com/office/drawing/2014/main" id="{1388783A-C72C-4CBC-B3E8-BE63D666EFEE}"/>
            </a:ext>
          </a:extLst>
        </xdr:cNvPr>
        <xdr:cNvSpPr txBox="1"/>
      </xdr:nvSpPr>
      <xdr:spPr>
        <a:xfrm>
          <a:off x="739355" y="1538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60AE78A9-E6E4-4AEF-BBDF-D3A6F8B69262}"/>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D09F0E57-DA8B-4BCC-8ACC-5281037A3C2B}"/>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14B2AA2B-CB1E-4D64-AEEC-6AD54DBF8FD5}"/>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F9352FD1-F657-402F-8494-D2BBBED9B685}"/>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B855C819-E1A1-4AD0-A743-0FFE76E48EB9}"/>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E9C8CDEE-0DF8-4003-886C-A65AD25BCD61}"/>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80CA280C-0456-4E9E-9B61-A22725296186}"/>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9870A5F3-8125-4073-825C-F39CDA33C3E8}"/>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72EF3DF9-77B6-4697-94EB-7A723DA712D0}"/>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66F60BF9-4709-4D68-9E21-55FCD2AAC900}"/>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F2EB960D-551F-46FD-AF49-65AD9682F3C0}"/>
            </a:ext>
          </a:extLst>
        </xdr:cNvPr>
        <xdr:cNvCxnSpPr/>
      </xdr:nvCxnSpPr>
      <xdr:spPr>
        <a:xfrm>
          <a:off x="5826760" y="6510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FB24A866-8FD7-42B8-8EC4-66D0B77003C3}"/>
            </a:ext>
          </a:extLst>
        </xdr:cNvPr>
        <xdr:cNvSpPr txBox="1"/>
      </xdr:nvSpPr>
      <xdr:spPr>
        <a:xfrm>
          <a:off x="560083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263E9690-2D2D-4C98-8CA3-C5B87B5F7AE6}"/>
            </a:ext>
          </a:extLst>
        </xdr:cNvPr>
        <xdr:cNvCxnSpPr/>
      </xdr:nvCxnSpPr>
      <xdr:spPr>
        <a:xfrm>
          <a:off x="5826760" y="60604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A53A1663-914F-453D-AB8D-F09BD60C7F00}"/>
            </a:ext>
          </a:extLst>
        </xdr:cNvPr>
        <xdr:cNvSpPr txBox="1"/>
      </xdr:nvSpPr>
      <xdr:spPr>
        <a:xfrm>
          <a:off x="5405301" y="59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735F6857-5110-402F-8DAB-05725D0DD5E3}"/>
            </a:ext>
          </a:extLst>
        </xdr:cNvPr>
        <xdr:cNvCxnSpPr/>
      </xdr:nvCxnSpPr>
      <xdr:spPr>
        <a:xfrm>
          <a:off x="5826760" y="56146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a:extLst>
            <a:ext uri="{FF2B5EF4-FFF2-40B4-BE49-F238E27FC236}">
              <a16:creationId xmlns:a16="http://schemas.microsoft.com/office/drawing/2014/main" id="{B0242FD7-7044-4952-A210-7ACBA8338718}"/>
            </a:ext>
          </a:extLst>
        </xdr:cNvPr>
        <xdr:cNvSpPr txBox="1"/>
      </xdr:nvSpPr>
      <xdr:spPr>
        <a:xfrm>
          <a:off x="5405301" y="54762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4338649E-532F-4475-8CEC-15F8F94AEB77}"/>
            </a:ext>
          </a:extLst>
        </xdr:cNvPr>
        <xdr:cNvCxnSpPr/>
      </xdr:nvCxnSpPr>
      <xdr:spPr>
        <a:xfrm>
          <a:off x="5826760" y="51689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a:extLst>
            <a:ext uri="{FF2B5EF4-FFF2-40B4-BE49-F238E27FC236}">
              <a16:creationId xmlns:a16="http://schemas.microsoft.com/office/drawing/2014/main" id="{072B799A-0B3F-430F-843C-96AF5324FB10}"/>
            </a:ext>
          </a:extLst>
        </xdr:cNvPr>
        <xdr:cNvSpPr txBox="1"/>
      </xdr:nvSpPr>
      <xdr:spPr>
        <a:xfrm>
          <a:off x="5405301" y="50304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49649F66-36E5-471B-93EB-9F3344F003D6}"/>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86283032-075D-4B52-A83D-8DBBEDEDE9F1}"/>
            </a:ext>
          </a:extLst>
        </xdr:cNvPr>
        <xdr:cNvSpPr txBox="1"/>
      </xdr:nvSpPr>
      <xdr:spPr>
        <a:xfrm>
          <a:off x="540530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AB1DFAEA-3927-4234-A130-DE91B0F38476}"/>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8" name="直線コネクタ 287">
          <a:extLst>
            <a:ext uri="{FF2B5EF4-FFF2-40B4-BE49-F238E27FC236}">
              <a16:creationId xmlns:a16="http://schemas.microsoft.com/office/drawing/2014/main" id="{B08D71DC-11A7-4D08-916B-A3EA865A25FF}"/>
            </a:ext>
          </a:extLst>
        </xdr:cNvPr>
        <xdr:cNvCxnSpPr/>
      </xdr:nvCxnSpPr>
      <xdr:spPr>
        <a:xfrm flipV="1">
          <a:off x="9218295" y="5214010"/>
          <a:ext cx="1270" cy="1296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a:extLst>
            <a:ext uri="{FF2B5EF4-FFF2-40B4-BE49-F238E27FC236}">
              <a16:creationId xmlns:a16="http://schemas.microsoft.com/office/drawing/2014/main" id="{BB4F220D-62E4-4F98-BD31-B6662791FC8F}"/>
            </a:ext>
          </a:extLst>
        </xdr:cNvPr>
        <xdr:cNvSpPr txBox="1"/>
      </xdr:nvSpPr>
      <xdr:spPr>
        <a:xfrm>
          <a:off x="9271000" y="6513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a:extLst>
            <a:ext uri="{FF2B5EF4-FFF2-40B4-BE49-F238E27FC236}">
              <a16:creationId xmlns:a16="http://schemas.microsoft.com/office/drawing/2014/main" id="{FF1E1E8B-6BFF-460C-95B4-CCF407B85687}"/>
            </a:ext>
          </a:extLst>
        </xdr:cNvPr>
        <xdr:cNvCxnSpPr/>
      </xdr:nvCxnSpPr>
      <xdr:spPr>
        <a:xfrm>
          <a:off x="9154160" y="6510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91" name="労働費最大値テキスト">
          <a:extLst>
            <a:ext uri="{FF2B5EF4-FFF2-40B4-BE49-F238E27FC236}">
              <a16:creationId xmlns:a16="http://schemas.microsoft.com/office/drawing/2014/main" id="{11194B12-BED4-4D45-B73D-056727197C6F}"/>
            </a:ext>
          </a:extLst>
        </xdr:cNvPr>
        <xdr:cNvSpPr txBox="1"/>
      </xdr:nvSpPr>
      <xdr:spPr>
        <a:xfrm>
          <a:off x="9271000" y="499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2" name="直線コネクタ 291">
          <a:extLst>
            <a:ext uri="{FF2B5EF4-FFF2-40B4-BE49-F238E27FC236}">
              <a16:creationId xmlns:a16="http://schemas.microsoft.com/office/drawing/2014/main" id="{F0A37152-FAD2-4EDE-AB43-F0E390CBD931}"/>
            </a:ext>
          </a:extLst>
        </xdr:cNvPr>
        <xdr:cNvCxnSpPr/>
      </xdr:nvCxnSpPr>
      <xdr:spPr>
        <a:xfrm>
          <a:off x="9154160" y="5214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137871</xdr:rowOff>
    </xdr:from>
    <xdr:to>
      <xdr:col>55</xdr:col>
      <xdr:colOff>0</xdr:colOff>
      <xdr:row>38</xdr:row>
      <xdr:rowOff>139700</xdr:rowOff>
    </xdr:to>
    <xdr:cxnSp macro="">
      <xdr:nvCxnSpPr>
        <xdr:cNvPr id="293" name="直線コネクタ 292">
          <a:extLst>
            <a:ext uri="{FF2B5EF4-FFF2-40B4-BE49-F238E27FC236}">
              <a16:creationId xmlns:a16="http://schemas.microsoft.com/office/drawing/2014/main" id="{D968ED35-72F9-4AC9-8BB5-7F91A802B3A1}"/>
            </a:ext>
          </a:extLst>
        </xdr:cNvPr>
        <xdr:cNvCxnSpPr/>
      </xdr:nvCxnSpPr>
      <xdr:spPr>
        <a:xfrm flipV="1">
          <a:off x="8496300" y="6508191"/>
          <a:ext cx="7239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69258</xdr:rowOff>
    </xdr:from>
    <xdr:ext cx="378565" cy="259045"/>
    <xdr:sp macro="" textlink="">
      <xdr:nvSpPr>
        <xdr:cNvPr id="294" name="労働費平均値テキスト">
          <a:extLst>
            <a:ext uri="{FF2B5EF4-FFF2-40B4-BE49-F238E27FC236}">
              <a16:creationId xmlns:a16="http://schemas.microsoft.com/office/drawing/2014/main" id="{9E9008E9-4F5B-4A57-B1E3-4E83D432491B}"/>
            </a:ext>
          </a:extLst>
        </xdr:cNvPr>
        <xdr:cNvSpPr txBox="1"/>
      </xdr:nvSpPr>
      <xdr:spPr>
        <a:xfrm>
          <a:off x="9271000" y="61042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5" name="フローチャート: 判断 294">
          <a:extLst>
            <a:ext uri="{FF2B5EF4-FFF2-40B4-BE49-F238E27FC236}">
              <a16:creationId xmlns:a16="http://schemas.microsoft.com/office/drawing/2014/main" id="{9DAEA406-16C5-427B-81BB-B61B522EC32E}"/>
            </a:ext>
          </a:extLst>
        </xdr:cNvPr>
        <xdr:cNvSpPr/>
      </xdr:nvSpPr>
      <xdr:spPr>
        <a:xfrm>
          <a:off x="9192260" y="62490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6" name="直線コネクタ 295">
          <a:extLst>
            <a:ext uri="{FF2B5EF4-FFF2-40B4-BE49-F238E27FC236}">
              <a16:creationId xmlns:a16="http://schemas.microsoft.com/office/drawing/2014/main" id="{76438E54-FF18-4D49-9F6D-F4F76D353729}"/>
            </a:ext>
          </a:extLst>
        </xdr:cNvPr>
        <xdr:cNvCxnSpPr/>
      </xdr:nvCxnSpPr>
      <xdr:spPr>
        <a:xfrm>
          <a:off x="7713980" y="65100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7" name="フローチャート: 判断 296">
          <a:extLst>
            <a:ext uri="{FF2B5EF4-FFF2-40B4-BE49-F238E27FC236}">
              <a16:creationId xmlns:a16="http://schemas.microsoft.com/office/drawing/2014/main" id="{D83DE659-D4A1-4509-A5CB-2E5845F86072}"/>
            </a:ext>
          </a:extLst>
        </xdr:cNvPr>
        <xdr:cNvSpPr/>
      </xdr:nvSpPr>
      <xdr:spPr>
        <a:xfrm>
          <a:off x="8445500" y="627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16832</xdr:rowOff>
    </xdr:from>
    <xdr:ext cx="378565" cy="259045"/>
    <xdr:sp macro="" textlink="">
      <xdr:nvSpPr>
        <xdr:cNvPr id="298" name="テキスト ボックス 297">
          <a:extLst>
            <a:ext uri="{FF2B5EF4-FFF2-40B4-BE49-F238E27FC236}">
              <a16:creationId xmlns:a16="http://schemas.microsoft.com/office/drawing/2014/main" id="{B1C84DCC-F9E8-4FC3-BFF1-DFF79D4A4B3E}"/>
            </a:ext>
          </a:extLst>
        </xdr:cNvPr>
        <xdr:cNvSpPr txBox="1"/>
      </xdr:nvSpPr>
      <xdr:spPr>
        <a:xfrm>
          <a:off x="8329877" y="605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136957</xdr:rowOff>
    </xdr:from>
    <xdr:to>
      <xdr:col>45</xdr:col>
      <xdr:colOff>177800</xdr:colOff>
      <xdr:row>38</xdr:row>
      <xdr:rowOff>139700</xdr:rowOff>
    </xdr:to>
    <xdr:cxnSp macro="">
      <xdr:nvCxnSpPr>
        <xdr:cNvPr id="299" name="直線コネクタ 298">
          <a:extLst>
            <a:ext uri="{FF2B5EF4-FFF2-40B4-BE49-F238E27FC236}">
              <a16:creationId xmlns:a16="http://schemas.microsoft.com/office/drawing/2014/main" id="{68ECD065-97A1-4700-97FE-D3FFEDE7C53B}"/>
            </a:ext>
          </a:extLst>
        </xdr:cNvPr>
        <xdr:cNvCxnSpPr/>
      </xdr:nvCxnSpPr>
      <xdr:spPr>
        <a:xfrm>
          <a:off x="6924040" y="6507277"/>
          <a:ext cx="78994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111303</xdr:rowOff>
    </xdr:from>
    <xdr:to>
      <xdr:col>46</xdr:col>
      <xdr:colOff>38100</xdr:colOff>
      <xdr:row>37</xdr:row>
      <xdr:rowOff>41453</xdr:rowOff>
    </xdr:to>
    <xdr:sp macro="" textlink="">
      <xdr:nvSpPr>
        <xdr:cNvPr id="300" name="フローチャート: 判断 299">
          <a:extLst>
            <a:ext uri="{FF2B5EF4-FFF2-40B4-BE49-F238E27FC236}">
              <a16:creationId xmlns:a16="http://schemas.microsoft.com/office/drawing/2014/main" id="{68356AB7-448E-49FD-B6C2-AB38FF2BDFD1}"/>
            </a:ext>
          </a:extLst>
        </xdr:cNvPr>
        <xdr:cNvSpPr/>
      </xdr:nvSpPr>
      <xdr:spPr>
        <a:xfrm>
          <a:off x="7670800" y="61463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57980</xdr:rowOff>
    </xdr:from>
    <xdr:ext cx="378565" cy="259045"/>
    <xdr:sp macro="" textlink="">
      <xdr:nvSpPr>
        <xdr:cNvPr id="301" name="テキスト ボックス 300">
          <a:extLst>
            <a:ext uri="{FF2B5EF4-FFF2-40B4-BE49-F238E27FC236}">
              <a16:creationId xmlns:a16="http://schemas.microsoft.com/office/drawing/2014/main" id="{11179D23-B6CB-47C8-BE75-1A67511E05C7}"/>
            </a:ext>
          </a:extLst>
        </xdr:cNvPr>
        <xdr:cNvSpPr txBox="1"/>
      </xdr:nvSpPr>
      <xdr:spPr>
        <a:xfrm>
          <a:off x="7547557" y="592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136957</xdr:rowOff>
    </xdr:from>
    <xdr:to>
      <xdr:col>41</xdr:col>
      <xdr:colOff>50800</xdr:colOff>
      <xdr:row>38</xdr:row>
      <xdr:rowOff>137414</xdr:rowOff>
    </xdr:to>
    <xdr:cxnSp macro="">
      <xdr:nvCxnSpPr>
        <xdr:cNvPr id="302" name="直線コネクタ 301">
          <a:extLst>
            <a:ext uri="{FF2B5EF4-FFF2-40B4-BE49-F238E27FC236}">
              <a16:creationId xmlns:a16="http://schemas.microsoft.com/office/drawing/2014/main" id="{EBB3EB30-DF57-4B5F-BFB1-476960529DCC}"/>
            </a:ext>
          </a:extLst>
        </xdr:cNvPr>
        <xdr:cNvCxnSpPr/>
      </xdr:nvCxnSpPr>
      <xdr:spPr>
        <a:xfrm flipV="1">
          <a:off x="6149340" y="6507277"/>
          <a:ext cx="7747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100787</xdr:rowOff>
    </xdr:from>
    <xdr:to>
      <xdr:col>41</xdr:col>
      <xdr:colOff>101600</xdr:colOff>
      <xdr:row>37</xdr:row>
      <xdr:rowOff>30937</xdr:rowOff>
    </xdr:to>
    <xdr:sp macro="" textlink="">
      <xdr:nvSpPr>
        <xdr:cNvPr id="303" name="フローチャート: 判断 302">
          <a:extLst>
            <a:ext uri="{FF2B5EF4-FFF2-40B4-BE49-F238E27FC236}">
              <a16:creationId xmlns:a16="http://schemas.microsoft.com/office/drawing/2014/main" id="{2D13DCD2-BC28-4B7D-8BD4-443720CFADF0}"/>
            </a:ext>
          </a:extLst>
        </xdr:cNvPr>
        <xdr:cNvSpPr/>
      </xdr:nvSpPr>
      <xdr:spPr>
        <a:xfrm>
          <a:off x="6873240" y="61358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47464</xdr:rowOff>
    </xdr:from>
    <xdr:ext cx="378565" cy="259045"/>
    <xdr:sp macro="" textlink="">
      <xdr:nvSpPr>
        <xdr:cNvPr id="304" name="テキスト ボックス 303">
          <a:extLst>
            <a:ext uri="{FF2B5EF4-FFF2-40B4-BE49-F238E27FC236}">
              <a16:creationId xmlns:a16="http://schemas.microsoft.com/office/drawing/2014/main" id="{F6A353B3-E0AE-4D0D-88DD-A1B2E6F88B3B}"/>
            </a:ext>
          </a:extLst>
        </xdr:cNvPr>
        <xdr:cNvSpPr txBox="1"/>
      </xdr:nvSpPr>
      <xdr:spPr>
        <a:xfrm>
          <a:off x="6757617" y="5914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05" name="フローチャート: 判断 304">
          <a:extLst>
            <a:ext uri="{FF2B5EF4-FFF2-40B4-BE49-F238E27FC236}">
              <a16:creationId xmlns:a16="http://schemas.microsoft.com/office/drawing/2014/main" id="{BFE928A8-767D-4EC9-8226-717CF8A12CFE}"/>
            </a:ext>
          </a:extLst>
        </xdr:cNvPr>
        <xdr:cNvSpPr/>
      </xdr:nvSpPr>
      <xdr:spPr>
        <a:xfrm>
          <a:off x="6098540" y="61426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54322</xdr:rowOff>
    </xdr:from>
    <xdr:ext cx="378565" cy="259045"/>
    <xdr:sp macro="" textlink="">
      <xdr:nvSpPr>
        <xdr:cNvPr id="306" name="テキスト ボックス 305">
          <a:extLst>
            <a:ext uri="{FF2B5EF4-FFF2-40B4-BE49-F238E27FC236}">
              <a16:creationId xmlns:a16="http://schemas.microsoft.com/office/drawing/2014/main" id="{0499F575-DE6E-4763-AB7A-A1ABB7B7A844}"/>
            </a:ext>
          </a:extLst>
        </xdr:cNvPr>
        <xdr:cNvSpPr txBox="1"/>
      </xdr:nvSpPr>
      <xdr:spPr>
        <a:xfrm>
          <a:off x="5982917" y="5921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8B14D66D-E240-4797-AF73-E7292005427E}"/>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D2542CBF-BC8C-4295-B01F-CFBDEA62E25A}"/>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8E7736C1-4E53-41FF-8E58-356A2900D107}"/>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A901AA90-098C-412F-9FA6-F71001209353}"/>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8D2356A5-3E03-4048-BCD1-0914B928CB6F}"/>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87071</xdr:rowOff>
    </xdr:from>
    <xdr:to>
      <xdr:col>55</xdr:col>
      <xdr:colOff>50800</xdr:colOff>
      <xdr:row>39</xdr:row>
      <xdr:rowOff>17221</xdr:rowOff>
    </xdr:to>
    <xdr:sp macro="" textlink="">
      <xdr:nvSpPr>
        <xdr:cNvPr id="312" name="楕円 311">
          <a:extLst>
            <a:ext uri="{FF2B5EF4-FFF2-40B4-BE49-F238E27FC236}">
              <a16:creationId xmlns:a16="http://schemas.microsoft.com/office/drawing/2014/main" id="{80C01D88-4DDD-4A39-8FFA-0C8DA3E54B0E}"/>
            </a:ext>
          </a:extLst>
        </xdr:cNvPr>
        <xdr:cNvSpPr/>
      </xdr:nvSpPr>
      <xdr:spPr>
        <a:xfrm>
          <a:off x="9192260" y="64573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1998</xdr:rowOff>
    </xdr:from>
    <xdr:ext cx="249299" cy="259045"/>
    <xdr:sp macro="" textlink="">
      <xdr:nvSpPr>
        <xdr:cNvPr id="313" name="労働費該当値テキスト">
          <a:extLst>
            <a:ext uri="{FF2B5EF4-FFF2-40B4-BE49-F238E27FC236}">
              <a16:creationId xmlns:a16="http://schemas.microsoft.com/office/drawing/2014/main" id="{551EF96C-65DA-4B58-9C34-853A6C7081F4}"/>
            </a:ext>
          </a:extLst>
        </xdr:cNvPr>
        <xdr:cNvSpPr txBox="1"/>
      </xdr:nvSpPr>
      <xdr:spPr>
        <a:xfrm>
          <a:off x="9271000" y="63723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4" name="楕円 313">
          <a:extLst>
            <a:ext uri="{FF2B5EF4-FFF2-40B4-BE49-F238E27FC236}">
              <a16:creationId xmlns:a16="http://schemas.microsoft.com/office/drawing/2014/main" id="{FAB758D7-B966-4170-9AF6-67187D62C394}"/>
            </a:ext>
          </a:extLst>
        </xdr:cNvPr>
        <xdr:cNvSpPr/>
      </xdr:nvSpPr>
      <xdr:spPr>
        <a:xfrm>
          <a:off x="844550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242996BF-E472-43FF-A7D3-C23D311DC4EC}"/>
            </a:ext>
          </a:extLst>
        </xdr:cNvPr>
        <xdr:cNvSpPr txBox="1"/>
      </xdr:nvSpPr>
      <xdr:spPr>
        <a:xfrm>
          <a:off x="837927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6" name="楕円 315">
          <a:extLst>
            <a:ext uri="{FF2B5EF4-FFF2-40B4-BE49-F238E27FC236}">
              <a16:creationId xmlns:a16="http://schemas.microsoft.com/office/drawing/2014/main" id="{70D947CC-0CBD-413C-80EA-936BF83EF2AD}"/>
            </a:ext>
          </a:extLst>
        </xdr:cNvPr>
        <xdr:cNvSpPr/>
      </xdr:nvSpPr>
      <xdr:spPr>
        <a:xfrm>
          <a:off x="767080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CB6A4E1D-3B1A-4F49-8150-6726CE3D1C55}"/>
            </a:ext>
          </a:extLst>
        </xdr:cNvPr>
        <xdr:cNvSpPr txBox="1"/>
      </xdr:nvSpPr>
      <xdr:spPr>
        <a:xfrm>
          <a:off x="759695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86157</xdr:rowOff>
    </xdr:from>
    <xdr:to>
      <xdr:col>41</xdr:col>
      <xdr:colOff>101600</xdr:colOff>
      <xdr:row>39</xdr:row>
      <xdr:rowOff>16307</xdr:rowOff>
    </xdr:to>
    <xdr:sp macro="" textlink="">
      <xdr:nvSpPr>
        <xdr:cNvPr id="318" name="楕円 317">
          <a:extLst>
            <a:ext uri="{FF2B5EF4-FFF2-40B4-BE49-F238E27FC236}">
              <a16:creationId xmlns:a16="http://schemas.microsoft.com/office/drawing/2014/main" id="{1071A234-C299-468E-9BF6-6F839658D74A}"/>
            </a:ext>
          </a:extLst>
        </xdr:cNvPr>
        <xdr:cNvSpPr/>
      </xdr:nvSpPr>
      <xdr:spPr>
        <a:xfrm>
          <a:off x="6873240" y="64564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7434</xdr:rowOff>
    </xdr:from>
    <xdr:ext cx="249299" cy="259045"/>
    <xdr:sp macro="" textlink="">
      <xdr:nvSpPr>
        <xdr:cNvPr id="319" name="テキスト ボックス 318">
          <a:extLst>
            <a:ext uri="{FF2B5EF4-FFF2-40B4-BE49-F238E27FC236}">
              <a16:creationId xmlns:a16="http://schemas.microsoft.com/office/drawing/2014/main" id="{C0CB9ED7-12C7-4BDB-A05C-272CF7E221ED}"/>
            </a:ext>
          </a:extLst>
        </xdr:cNvPr>
        <xdr:cNvSpPr txBox="1"/>
      </xdr:nvSpPr>
      <xdr:spPr>
        <a:xfrm>
          <a:off x="682225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86614</xdr:rowOff>
    </xdr:from>
    <xdr:to>
      <xdr:col>36</xdr:col>
      <xdr:colOff>165100</xdr:colOff>
      <xdr:row>39</xdr:row>
      <xdr:rowOff>16764</xdr:rowOff>
    </xdr:to>
    <xdr:sp macro="" textlink="">
      <xdr:nvSpPr>
        <xdr:cNvPr id="320" name="楕円 319">
          <a:extLst>
            <a:ext uri="{FF2B5EF4-FFF2-40B4-BE49-F238E27FC236}">
              <a16:creationId xmlns:a16="http://schemas.microsoft.com/office/drawing/2014/main" id="{847F1555-117E-4DAB-989C-9093D52CFFE8}"/>
            </a:ext>
          </a:extLst>
        </xdr:cNvPr>
        <xdr:cNvSpPr/>
      </xdr:nvSpPr>
      <xdr:spPr>
        <a:xfrm>
          <a:off x="6098540" y="64569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7891</xdr:rowOff>
    </xdr:from>
    <xdr:ext cx="249299" cy="259045"/>
    <xdr:sp macro="" textlink="">
      <xdr:nvSpPr>
        <xdr:cNvPr id="321" name="テキスト ボックス 320">
          <a:extLst>
            <a:ext uri="{FF2B5EF4-FFF2-40B4-BE49-F238E27FC236}">
              <a16:creationId xmlns:a16="http://schemas.microsoft.com/office/drawing/2014/main" id="{E0BD3356-CD85-410A-84B8-376CD212F324}"/>
            </a:ext>
          </a:extLst>
        </xdr:cNvPr>
        <xdr:cNvSpPr txBox="1"/>
      </xdr:nvSpPr>
      <xdr:spPr>
        <a:xfrm>
          <a:off x="603231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7F5BE6E2-AB51-455D-B51C-F82B4B40A79B}"/>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BC49BB69-DB3D-495E-AE0D-C644471B3E17}"/>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8A92FBC2-1BDF-49BB-880C-38F05A128496}"/>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14D60A30-20B2-4E28-B538-2C05D7946777}"/>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C269C916-7155-40DD-9588-37CF26BAB943}"/>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C1FFE1CE-A05F-48FD-B28A-D059FA8902EF}"/>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21A87BAC-B872-4F7A-B388-3462C7CC0917}"/>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FE211F6E-909D-45FE-A270-79182542F733}"/>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EF5F3227-A9B4-40BC-A840-B508A73CB3F3}"/>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B20775B4-AEBB-4A98-8693-5DF5307AB1F2}"/>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2B583589-8383-4FE4-856F-2CB2DF515B21}"/>
            </a:ext>
          </a:extLst>
        </xdr:cNvPr>
        <xdr:cNvCxnSpPr/>
      </xdr:nvCxnSpPr>
      <xdr:spPr>
        <a:xfrm>
          <a:off x="5826760" y="99352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6C1B2907-BD0C-4B7A-B4B9-54146FCF1C2A}"/>
            </a:ext>
          </a:extLst>
        </xdr:cNvPr>
        <xdr:cNvSpPr txBox="1"/>
      </xdr:nvSpPr>
      <xdr:spPr>
        <a:xfrm>
          <a:off x="560083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6580E4FC-81B9-4FFD-B91C-9AAB3270192E}"/>
            </a:ext>
          </a:extLst>
        </xdr:cNvPr>
        <xdr:cNvCxnSpPr/>
      </xdr:nvCxnSpPr>
      <xdr:spPr>
        <a:xfrm>
          <a:off x="5826760" y="9561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FC347034-2A11-4F25-88FA-0357AD737C69}"/>
            </a:ext>
          </a:extLst>
        </xdr:cNvPr>
        <xdr:cNvSpPr txBox="1"/>
      </xdr:nvSpPr>
      <xdr:spPr>
        <a:xfrm>
          <a:off x="536404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253FF461-4A1A-41E9-8AF7-A67E5ED5117A}"/>
            </a:ext>
          </a:extLst>
        </xdr:cNvPr>
        <xdr:cNvCxnSpPr/>
      </xdr:nvCxnSpPr>
      <xdr:spPr>
        <a:xfrm>
          <a:off x="5826760" y="91922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40CCAD85-51E1-4B72-B61E-20E1E45C5286}"/>
            </a:ext>
          </a:extLst>
        </xdr:cNvPr>
        <xdr:cNvSpPr txBox="1"/>
      </xdr:nvSpPr>
      <xdr:spPr>
        <a:xfrm>
          <a:off x="5299921"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866AC6CE-DDE7-4E94-82E2-EB3065CA6690}"/>
            </a:ext>
          </a:extLst>
        </xdr:cNvPr>
        <xdr:cNvCxnSpPr/>
      </xdr:nvCxnSpPr>
      <xdr:spPr>
        <a:xfrm>
          <a:off x="5826760" y="88188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CAC016E5-2101-4621-95A9-16C65B9DEB6C}"/>
            </a:ext>
          </a:extLst>
        </xdr:cNvPr>
        <xdr:cNvSpPr txBox="1"/>
      </xdr:nvSpPr>
      <xdr:spPr>
        <a:xfrm>
          <a:off x="529992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A2784D6-8A6A-47CF-B0D1-109F18E7C09F}"/>
            </a:ext>
          </a:extLst>
        </xdr:cNvPr>
        <xdr:cNvCxnSpPr/>
      </xdr:nvCxnSpPr>
      <xdr:spPr>
        <a:xfrm>
          <a:off x="5826760" y="8445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F85AAF34-5E75-4733-8E80-0C5F5E0E639B}"/>
            </a:ext>
          </a:extLst>
        </xdr:cNvPr>
        <xdr:cNvSpPr txBox="1"/>
      </xdr:nvSpPr>
      <xdr:spPr>
        <a:xfrm>
          <a:off x="529992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5C01C791-B491-4C53-ACA4-AB21B3624C09}"/>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5734CEF9-935A-43A6-9DAE-B6F7365D3F5C}"/>
            </a:ext>
          </a:extLst>
        </xdr:cNvPr>
        <xdr:cNvSpPr txBox="1"/>
      </xdr:nvSpPr>
      <xdr:spPr>
        <a:xfrm>
          <a:off x="529992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30523625-3E17-4525-89DA-AFF43E202D3D}"/>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5" name="直線コネクタ 344">
          <a:extLst>
            <a:ext uri="{FF2B5EF4-FFF2-40B4-BE49-F238E27FC236}">
              <a16:creationId xmlns:a16="http://schemas.microsoft.com/office/drawing/2014/main" id="{1FC38FB4-E312-4E50-8BAF-D9790F6383FD}"/>
            </a:ext>
          </a:extLst>
        </xdr:cNvPr>
        <xdr:cNvCxnSpPr/>
      </xdr:nvCxnSpPr>
      <xdr:spPr>
        <a:xfrm flipV="1">
          <a:off x="9218295" y="8570095"/>
          <a:ext cx="1270" cy="128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6" name="農林水産業費最小値テキスト">
          <a:extLst>
            <a:ext uri="{FF2B5EF4-FFF2-40B4-BE49-F238E27FC236}">
              <a16:creationId xmlns:a16="http://schemas.microsoft.com/office/drawing/2014/main" id="{038D84B7-9D6F-4D16-A12F-94F9BD80D8E3}"/>
            </a:ext>
          </a:extLst>
        </xdr:cNvPr>
        <xdr:cNvSpPr txBox="1"/>
      </xdr:nvSpPr>
      <xdr:spPr>
        <a:xfrm>
          <a:off x="9271000" y="985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7" name="直線コネクタ 346">
          <a:extLst>
            <a:ext uri="{FF2B5EF4-FFF2-40B4-BE49-F238E27FC236}">
              <a16:creationId xmlns:a16="http://schemas.microsoft.com/office/drawing/2014/main" id="{A88AF58A-5490-4935-B1B2-4322B043B71C}"/>
            </a:ext>
          </a:extLst>
        </xdr:cNvPr>
        <xdr:cNvCxnSpPr/>
      </xdr:nvCxnSpPr>
      <xdr:spPr>
        <a:xfrm>
          <a:off x="9154160" y="98529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8" name="農林水産業費最大値テキスト">
          <a:extLst>
            <a:ext uri="{FF2B5EF4-FFF2-40B4-BE49-F238E27FC236}">
              <a16:creationId xmlns:a16="http://schemas.microsoft.com/office/drawing/2014/main" id="{56BB1759-7920-4F7E-87F1-A547DB2A7615}"/>
            </a:ext>
          </a:extLst>
        </xdr:cNvPr>
        <xdr:cNvSpPr txBox="1"/>
      </xdr:nvSpPr>
      <xdr:spPr>
        <a:xfrm>
          <a:off x="9271000" y="835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9" name="直線コネクタ 348">
          <a:extLst>
            <a:ext uri="{FF2B5EF4-FFF2-40B4-BE49-F238E27FC236}">
              <a16:creationId xmlns:a16="http://schemas.microsoft.com/office/drawing/2014/main" id="{FB29D752-274B-490E-A2B7-9FBDEF366236}"/>
            </a:ext>
          </a:extLst>
        </xdr:cNvPr>
        <xdr:cNvCxnSpPr/>
      </xdr:nvCxnSpPr>
      <xdr:spPr>
        <a:xfrm>
          <a:off x="9154160" y="8570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144538</xdr:rowOff>
    </xdr:from>
    <xdr:to>
      <xdr:col>55</xdr:col>
      <xdr:colOff>0</xdr:colOff>
      <xdr:row>55</xdr:row>
      <xdr:rowOff>169098</xdr:rowOff>
    </xdr:to>
    <xdr:cxnSp macro="">
      <xdr:nvCxnSpPr>
        <xdr:cNvPr id="350" name="直線コネクタ 349">
          <a:extLst>
            <a:ext uri="{FF2B5EF4-FFF2-40B4-BE49-F238E27FC236}">
              <a16:creationId xmlns:a16="http://schemas.microsoft.com/office/drawing/2014/main" id="{8ACB2B7C-8080-49C8-B7E4-1F3912717908}"/>
            </a:ext>
          </a:extLst>
        </xdr:cNvPr>
        <xdr:cNvCxnSpPr/>
      </xdr:nvCxnSpPr>
      <xdr:spPr>
        <a:xfrm flipV="1">
          <a:off x="8496300" y="9364738"/>
          <a:ext cx="723900" cy="2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12829</xdr:rowOff>
    </xdr:from>
    <xdr:ext cx="534377" cy="259045"/>
    <xdr:sp macro="" textlink="">
      <xdr:nvSpPr>
        <xdr:cNvPr id="351" name="農林水産業費平均値テキスト">
          <a:extLst>
            <a:ext uri="{FF2B5EF4-FFF2-40B4-BE49-F238E27FC236}">
              <a16:creationId xmlns:a16="http://schemas.microsoft.com/office/drawing/2014/main" id="{D3CAF017-13F4-4A6D-B273-F545FEDE7DA5}"/>
            </a:ext>
          </a:extLst>
        </xdr:cNvPr>
        <xdr:cNvSpPr txBox="1"/>
      </xdr:nvSpPr>
      <xdr:spPr>
        <a:xfrm>
          <a:off x="9271000" y="956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2" name="フローチャート: 判断 351">
          <a:extLst>
            <a:ext uri="{FF2B5EF4-FFF2-40B4-BE49-F238E27FC236}">
              <a16:creationId xmlns:a16="http://schemas.microsoft.com/office/drawing/2014/main" id="{D0896798-72DC-4190-986C-4698B0FF4A1D}"/>
            </a:ext>
          </a:extLst>
        </xdr:cNvPr>
        <xdr:cNvSpPr/>
      </xdr:nvSpPr>
      <xdr:spPr>
        <a:xfrm>
          <a:off x="9192260" y="95898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85598</xdr:rowOff>
    </xdr:from>
    <xdr:to>
      <xdr:col>50</xdr:col>
      <xdr:colOff>114300</xdr:colOff>
      <xdr:row>55</xdr:row>
      <xdr:rowOff>169098</xdr:rowOff>
    </xdr:to>
    <xdr:cxnSp macro="">
      <xdr:nvCxnSpPr>
        <xdr:cNvPr id="353" name="直線コネクタ 352">
          <a:extLst>
            <a:ext uri="{FF2B5EF4-FFF2-40B4-BE49-F238E27FC236}">
              <a16:creationId xmlns:a16="http://schemas.microsoft.com/office/drawing/2014/main" id="{CD4B57BD-3C57-41F9-837A-1D2A7E5343DD}"/>
            </a:ext>
          </a:extLst>
        </xdr:cNvPr>
        <xdr:cNvCxnSpPr/>
      </xdr:nvCxnSpPr>
      <xdr:spPr>
        <a:xfrm>
          <a:off x="7713980" y="9305798"/>
          <a:ext cx="782320" cy="8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4" name="フローチャート: 判断 353">
          <a:extLst>
            <a:ext uri="{FF2B5EF4-FFF2-40B4-BE49-F238E27FC236}">
              <a16:creationId xmlns:a16="http://schemas.microsoft.com/office/drawing/2014/main" id="{C9ECBEB7-AF17-40AD-8E73-4F8355CF26FC}"/>
            </a:ext>
          </a:extLst>
        </xdr:cNvPr>
        <xdr:cNvSpPr/>
      </xdr:nvSpPr>
      <xdr:spPr>
        <a:xfrm>
          <a:off x="8445500" y="959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134131</xdr:rowOff>
    </xdr:from>
    <xdr:ext cx="534377" cy="259045"/>
    <xdr:sp macro="" textlink="">
      <xdr:nvSpPr>
        <xdr:cNvPr id="355" name="テキスト ボックス 354">
          <a:extLst>
            <a:ext uri="{FF2B5EF4-FFF2-40B4-BE49-F238E27FC236}">
              <a16:creationId xmlns:a16="http://schemas.microsoft.com/office/drawing/2014/main" id="{7CD28D5B-18B3-4303-83CB-F97D2052F680}"/>
            </a:ext>
          </a:extLst>
        </xdr:cNvPr>
        <xdr:cNvSpPr txBox="1"/>
      </xdr:nvSpPr>
      <xdr:spPr>
        <a:xfrm>
          <a:off x="8251971" y="968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85598</xdr:rowOff>
    </xdr:from>
    <xdr:to>
      <xdr:col>45</xdr:col>
      <xdr:colOff>177800</xdr:colOff>
      <xdr:row>56</xdr:row>
      <xdr:rowOff>7150</xdr:rowOff>
    </xdr:to>
    <xdr:cxnSp macro="">
      <xdr:nvCxnSpPr>
        <xdr:cNvPr id="356" name="直線コネクタ 355">
          <a:extLst>
            <a:ext uri="{FF2B5EF4-FFF2-40B4-BE49-F238E27FC236}">
              <a16:creationId xmlns:a16="http://schemas.microsoft.com/office/drawing/2014/main" id="{24C47126-C157-44DE-9660-47F8FC54908B}"/>
            </a:ext>
          </a:extLst>
        </xdr:cNvPr>
        <xdr:cNvCxnSpPr/>
      </xdr:nvCxnSpPr>
      <xdr:spPr>
        <a:xfrm flipV="1">
          <a:off x="6924040" y="9305798"/>
          <a:ext cx="789940" cy="8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7" name="フローチャート: 判断 356">
          <a:extLst>
            <a:ext uri="{FF2B5EF4-FFF2-40B4-BE49-F238E27FC236}">
              <a16:creationId xmlns:a16="http://schemas.microsoft.com/office/drawing/2014/main" id="{043D2057-919A-4FE3-BB02-232EA7836FC7}"/>
            </a:ext>
          </a:extLst>
        </xdr:cNvPr>
        <xdr:cNvSpPr/>
      </xdr:nvSpPr>
      <xdr:spPr>
        <a:xfrm>
          <a:off x="7670800" y="96132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150537</xdr:rowOff>
    </xdr:from>
    <xdr:ext cx="534377" cy="259045"/>
    <xdr:sp macro="" textlink="">
      <xdr:nvSpPr>
        <xdr:cNvPr id="358" name="テキスト ボックス 357">
          <a:extLst>
            <a:ext uri="{FF2B5EF4-FFF2-40B4-BE49-F238E27FC236}">
              <a16:creationId xmlns:a16="http://schemas.microsoft.com/office/drawing/2014/main" id="{9ACB996E-6FA6-488B-A4EB-505842D8EA11}"/>
            </a:ext>
          </a:extLst>
        </xdr:cNvPr>
        <xdr:cNvSpPr txBox="1"/>
      </xdr:nvSpPr>
      <xdr:spPr>
        <a:xfrm>
          <a:off x="7477271" y="970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11630</xdr:rowOff>
    </xdr:from>
    <xdr:to>
      <xdr:col>41</xdr:col>
      <xdr:colOff>50800</xdr:colOff>
      <xdr:row>56</xdr:row>
      <xdr:rowOff>7150</xdr:rowOff>
    </xdr:to>
    <xdr:cxnSp macro="">
      <xdr:nvCxnSpPr>
        <xdr:cNvPr id="359" name="直線コネクタ 358">
          <a:extLst>
            <a:ext uri="{FF2B5EF4-FFF2-40B4-BE49-F238E27FC236}">
              <a16:creationId xmlns:a16="http://schemas.microsoft.com/office/drawing/2014/main" id="{390AB479-E3FF-45FE-8F06-BC8B36AB3D2C}"/>
            </a:ext>
          </a:extLst>
        </xdr:cNvPr>
        <xdr:cNvCxnSpPr/>
      </xdr:nvCxnSpPr>
      <xdr:spPr>
        <a:xfrm>
          <a:off x="6149340" y="9231830"/>
          <a:ext cx="774700" cy="16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60" name="フローチャート: 判断 359">
          <a:extLst>
            <a:ext uri="{FF2B5EF4-FFF2-40B4-BE49-F238E27FC236}">
              <a16:creationId xmlns:a16="http://schemas.microsoft.com/office/drawing/2014/main" id="{259DB2D4-DF91-4749-8415-3701E5E4B084}"/>
            </a:ext>
          </a:extLst>
        </xdr:cNvPr>
        <xdr:cNvSpPr/>
      </xdr:nvSpPr>
      <xdr:spPr>
        <a:xfrm>
          <a:off x="6873240" y="96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139534</xdr:rowOff>
    </xdr:from>
    <xdr:ext cx="534377" cy="259045"/>
    <xdr:sp macro="" textlink="">
      <xdr:nvSpPr>
        <xdr:cNvPr id="361" name="テキスト ボックス 360">
          <a:extLst>
            <a:ext uri="{FF2B5EF4-FFF2-40B4-BE49-F238E27FC236}">
              <a16:creationId xmlns:a16="http://schemas.microsoft.com/office/drawing/2014/main" id="{1B871BBD-4CB0-496D-BF12-79CA35637A31}"/>
            </a:ext>
          </a:extLst>
        </xdr:cNvPr>
        <xdr:cNvSpPr txBox="1"/>
      </xdr:nvSpPr>
      <xdr:spPr>
        <a:xfrm>
          <a:off x="6702571" y="969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62" name="フローチャート: 判断 361">
          <a:extLst>
            <a:ext uri="{FF2B5EF4-FFF2-40B4-BE49-F238E27FC236}">
              <a16:creationId xmlns:a16="http://schemas.microsoft.com/office/drawing/2014/main" id="{B6193AC6-D165-488C-937F-21341A5D99DB}"/>
            </a:ext>
          </a:extLst>
        </xdr:cNvPr>
        <xdr:cNvSpPr/>
      </xdr:nvSpPr>
      <xdr:spPr>
        <a:xfrm>
          <a:off x="6098540" y="960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137706</xdr:rowOff>
    </xdr:from>
    <xdr:ext cx="534377" cy="259045"/>
    <xdr:sp macro="" textlink="">
      <xdr:nvSpPr>
        <xdr:cNvPr id="363" name="テキスト ボックス 362">
          <a:extLst>
            <a:ext uri="{FF2B5EF4-FFF2-40B4-BE49-F238E27FC236}">
              <a16:creationId xmlns:a16="http://schemas.microsoft.com/office/drawing/2014/main" id="{BC0A0BE6-1C15-4635-9E77-CEFFAD2427BE}"/>
            </a:ext>
          </a:extLst>
        </xdr:cNvPr>
        <xdr:cNvSpPr txBox="1"/>
      </xdr:nvSpPr>
      <xdr:spPr>
        <a:xfrm>
          <a:off x="5905011" y="969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E30D12A5-692E-4769-A9E6-61159B69C2A1}"/>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F3665E76-205D-4490-82AE-81A40AD879C8}"/>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481A1B97-79A5-4264-9A53-D44BF362D25A}"/>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6476CB6F-FE70-4DD1-9171-E4834BAD7A74}"/>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A6B5E0AB-2621-44AA-9118-A2E22B7CD48A}"/>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93738</xdr:rowOff>
    </xdr:from>
    <xdr:to>
      <xdr:col>55</xdr:col>
      <xdr:colOff>50800</xdr:colOff>
      <xdr:row>56</xdr:row>
      <xdr:rowOff>23888</xdr:rowOff>
    </xdr:to>
    <xdr:sp macro="" textlink="">
      <xdr:nvSpPr>
        <xdr:cNvPr id="369" name="楕円 368">
          <a:extLst>
            <a:ext uri="{FF2B5EF4-FFF2-40B4-BE49-F238E27FC236}">
              <a16:creationId xmlns:a16="http://schemas.microsoft.com/office/drawing/2014/main" id="{C41B85A4-C16F-434F-B959-AE8DC5A915F6}"/>
            </a:ext>
          </a:extLst>
        </xdr:cNvPr>
        <xdr:cNvSpPr/>
      </xdr:nvSpPr>
      <xdr:spPr>
        <a:xfrm>
          <a:off x="9192260" y="93139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116615</xdr:rowOff>
    </xdr:from>
    <xdr:ext cx="534377" cy="259045"/>
    <xdr:sp macro="" textlink="">
      <xdr:nvSpPr>
        <xdr:cNvPr id="370" name="農林水産業費該当値テキスト">
          <a:extLst>
            <a:ext uri="{FF2B5EF4-FFF2-40B4-BE49-F238E27FC236}">
              <a16:creationId xmlns:a16="http://schemas.microsoft.com/office/drawing/2014/main" id="{C8596F59-E206-4EE9-9D10-3F593605B1A7}"/>
            </a:ext>
          </a:extLst>
        </xdr:cNvPr>
        <xdr:cNvSpPr txBox="1"/>
      </xdr:nvSpPr>
      <xdr:spPr>
        <a:xfrm>
          <a:off x="9271000" y="91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118298</xdr:rowOff>
    </xdr:from>
    <xdr:to>
      <xdr:col>50</xdr:col>
      <xdr:colOff>165100</xdr:colOff>
      <xdr:row>56</xdr:row>
      <xdr:rowOff>48448</xdr:rowOff>
    </xdr:to>
    <xdr:sp macro="" textlink="">
      <xdr:nvSpPr>
        <xdr:cNvPr id="371" name="楕円 370">
          <a:extLst>
            <a:ext uri="{FF2B5EF4-FFF2-40B4-BE49-F238E27FC236}">
              <a16:creationId xmlns:a16="http://schemas.microsoft.com/office/drawing/2014/main" id="{1378DC1F-4E73-4654-93E7-CC1C8E0CE255}"/>
            </a:ext>
          </a:extLst>
        </xdr:cNvPr>
        <xdr:cNvSpPr/>
      </xdr:nvSpPr>
      <xdr:spPr>
        <a:xfrm>
          <a:off x="8445500" y="93384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64975</xdr:rowOff>
    </xdr:from>
    <xdr:ext cx="534377" cy="259045"/>
    <xdr:sp macro="" textlink="">
      <xdr:nvSpPr>
        <xdr:cNvPr id="372" name="テキスト ボックス 371">
          <a:extLst>
            <a:ext uri="{FF2B5EF4-FFF2-40B4-BE49-F238E27FC236}">
              <a16:creationId xmlns:a16="http://schemas.microsoft.com/office/drawing/2014/main" id="{0B9A6438-3EA9-42DA-A275-4760F46782FF}"/>
            </a:ext>
          </a:extLst>
        </xdr:cNvPr>
        <xdr:cNvSpPr txBox="1"/>
      </xdr:nvSpPr>
      <xdr:spPr>
        <a:xfrm>
          <a:off x="8251971" y="911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34798</xdr:rowOff>
    </xdr:from>
    <xdr:to>
      <xdr:col>46</xdr:col>
      <xdr:colOff>38100</xdr:colOff>
      <xdr:row>55</xdr:row>
      <xdr:rowOff>136398</xdr:rowOff>
    </xdr:to>
    <xdr:sp macro="" textlink="">
      <xdr:nvSpPr>
        <xdr:cNvPr id="373" name="楕円 372">
          <a:extLst>
            <a:ext uri="{FF2B5EF4-FFF2-40B4-BE49-F238E27FC236}">
              <a16:creationId xmlns:a16="http://schemas.microsoft.com/office/drawing/2014/main" id="{79981E11-6B36-45EF-AE97-67579A45790B}"/>
            </a:ext>
          </a:extLst>
        </xdr:cNvPr>
        <xdr:cNvSpPr/>
      </xdr:nvSpPr>
      <xdr:spPr>
        <a:xfrm>
          <a:off x="7670800" y="92549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152925</xdr:rowOff>
    </xdr:from>
    <xdr:ext cx="534377" cy="259045"/>
    <xdr:sp macro="" textlink="">
      <xdr:nvSpPr>
        <xdr:cNvPr id="374" name="テキスト ボックス 373">
          <a:extLst>
            <a:ext uri="{FF2B5EF4-FFF2-40B4-BE49-F238E27FC236}">
              <a16:creationId xmlns:a16="http://schemas.microsoft.com/office/drawing/2014/main" id="{0260F5EE-79CB-482E-B052-D96CBF4BBFB4}"/>
            </a:ext>
          </a:extLst>
        </xdr:cNvPr>
        <xdr:cNvSpPr txBox="1"/>
      </xdr:nvSpPr>
      <xdr:spPr>
        <a:xfrm>
          <a:off x="7477271" y="903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127800</xdr:rowOff>
    </xdr:from>
    <xdr:to>
      <xdr:col>41</xdr:col>
      <xdr:colOff>101600</xdr:colOff>
      <xdr:row>56</xdr:row>
      <xdr:rowOff>57950</xdr:rowOff>
    </xdr:to>
    <xdr:sp macro="" textlink="">
      <xdr:nvSpPr>
        <xdr:cNvPr id="375" name="楕円 374">
          <a:extLst>
            <a:ext uri="{FF2B5EF4-FFF2-40B4-BE49-F238E27FC236}">
              <a16:creationId xmlns:a16="http://schemas.microsoft.com/office/drawing/2014/main" id="{B1985873-F3C1-42B3-8A09-D88E4183CB70}"/>
            </a:ext>
          </a:extLst>
        </xdr:cNvPr>
        <xdr:cNvSpPr/>
      </xdr:nvSpPr>
      <xdr:spPr>
        <a:xfrm>
          <a:off x="6873240" y="9348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74477</xdr:rowOff>
    </xdr:from>
    <xdr:ext cx="534377" cy="259045"/>
    <xdr:sp macro="" textlink="">
      <xdr:nvSpPr>
        <xdr:cNvPr id="376" name="テキスト ボックス 375">
          <a:extLst>
            <a:ext uri="{FF2B5EF4-FFF2-40B4-BE49-F238E27FC236}">
              <a16:creationId xmlns:a16="http://schemas.microsoft.com/office/drawing/2014/main" id="{E51840DA-06C4-4D57-890E-47B5287E4D9B}"/>
            </a:ext>
          </a:extLst>
        </xdr:cNvPr>
        <xdr:cNvSpPr txBox="1"/>
      </xdr:nvSpPr>
      <xdr:spPr>
        <a:xfrm>
          <a:off x="6702571" y="912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132280</xdr:rowOff>
    </xdr:from>
    <xdr:to>
      <xdr:col>36</xdr:col>
      <xdr:colOff>165100</xdr:colOff>
      <xdr:row>55</xdr:row>
      <xdr:rowOff>62430</xdr:rowOff>
    </xdr:to>
    <xdr:sp macro="" textlink="">
      <xdr:nvSpPr>
        <xdr:cNvPr id="377" name="楕円 376">
          <a:extLst>
            <a:ext uri="{FF2B5EF4-FFF2-40B4-BE49-F238E27FC236}">
              <a16:creationId xmlns:a16="http://schemas.microsoft.com/office/drawing/2014/main" id="{6035C310-E850-4BDC-8193-01405FDDA77C}"/>
            </a:ext>
          </a:extLst>
        </xdr:cNvPr>
        <xdr:cNvSpPr/>
      </xdr:nvSpPr>
      <xdr:spPr>
        <a:xfrm>
          <a:off x="6098540" y="9184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78957</xdr:rowOff>
    </xdr:from>
    <xdr:ext cx="534377" cy="259045"/>
    <xdr:sp macro="" textlink="">
      <xdr:nvSpPr>
        <xdr:cNvPr id="378" name="テキスト ボックス 377">
          <a:extLst>
            <a:ext uri="{FF2B5EF4-FFF2-40B4-BE49-F238E27FC236}">
              <a16:creationId xmlns:a16="http://schemas.microsoft.com/office/drawing/2014/main" id="{ABB11008-8F65-40CF-8E47-534CFAFF3F2D}"/>
            </a:ext>
          </a:extLst>
        </xdr:cNvPr>
        <xdr:cNvSpPr txBox="1"/>
      </xdr:nvSpPr>
      <xdr:spPr>
        <a:xfrm>
          <a:off x="5905011" y="896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6568B0DA-80D5-4ECD-95EB-57970E095B38}"/>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F7F22C8-1BED-47E8-99C8-EBC99FD82EB3}"/>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57C5CBF2-D0CE-4EE4-955C-8EC61230C2FD}"/>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4104100C-3776-4A63-8929-24E374DE4101}"/>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D6F6FC57-9B8F-4795-B725-FF602CFCCD2A}"/>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68E56CDB-6C53-4278-8FD6-7F0A687ECB9C}"/>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48D28B3F-B7C7-423C-9AAD-860FCBD63D8A}"/>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56BA5178-86BD-4F74-9034-8F2FDED798A5}"/>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8867FDAE-4F30-46CD-9DB0-02D11418ACF4}"/>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EBC2F530-F019-402E-B763-FCA48544E5A6}"/>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F3E5003A-2C34-4CAD-B21F-5B892FFC72F6}"/>
            </a:ext>
          </a:extLst>
        </xdr:cNvPr>
        <xdr:cNvCxnSpPr/>
      </xdr:nvCxnSpPr>
      <xdr:spPr>
        <a:xfrm>
          <a:off x="5826760" y="133424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F3BDDB8E-2F40-4AE8-847F-9F67D2D6CF0E}"/>
            </a:ext>
          </a:extLst>
        </xdr:cNvPr>
        <xdr:cNvSpPr txBox="1"/>
      </xdr:nvSpPr>
      <xdr:spPr>
        <a:xfrm>
          <a:off x="5600834" y="132040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BBB9A799-5F5A-44B3-A4D2-0B0206D231C2}"/>
            </a:ext>
          </a:extLst>
        </xdr:cNvPr>
        <xdr:cNvCxnSpPr/>
      </xdr:nvCxnSpPr>
      <xdr:spPr>
        <a:xfrm>
          <a:off x="5826760" y="130234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61E215DA-4485-4AAC-9ECD-FABFF288DD0A}"/>
            </a:ext>
          </a:extLst>
        </xdr:cNvPr>
        <xdr:cNvSpPr txBox="1"/>
      </xdr:nvSpPr>
      <xdr:spPr>
        <a:xfrm>
          <a:off x="5364041" y="128850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C7FA5134-06C6-4B84-953D-EA0690D37054}"/>
            </a:ext>
          </a:extLst>
        </xdr:cNvPr>
        <xdr:cNvCxnSpPr/>
      </xdr:nvCxnSpPr>
      <xdr:spPr>
        <a:xfrm>
          <a:off x="5826760" y="1270453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151822F9-6ECD-4711-A038-F2D43FC274EE}"/>
            </a:ext>
          </a:extLst>
        </xdr:cNvPr>
        <xdr:cNvSpPr txBox="1"/>
      </xdr:nvSpPr>
      <xdr:spPr>
        <a:xfrm>
          <a:off x="5364041" y="125661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E998B40C-6675-417A-AF29-CDB414240936}"/>
            </a:ext>
          </a:extLst>
        </xdr:cNvPr>
        <xdr:cNvCxnSpPr/>
      </xdr:nvCxnSpPr>
      <xdr:spPr>
        <a:xfrm>
          <a:off x="5826760" y="123855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DCAFE3DC-6CD0-4832-9268-0867E46A278D}"/>
            </a:ext>
          </a:extLst>
        </xdr:cNvPr>
        <xdr:cNvSpPr txBox="1"/>
      </xdr:nvSpPr>
      <xdr:spPr>
        <a:xfrm>
          <a:off x="5364041" y="122433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488C6EE-042F-4886-AF8F-387FD6A2FB65}"/>
            </a:ext>
          </a:extLst>
        </xdr:cNvPr>
        <xdr:cNvCxnSpPr/>
      </xdr:nvCxnSpPr>
      <xdr:spPr>
        <a:xfrm>
          <a:off x="5826760" y="120666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1FDC9FB-7680-4936-8234-04E7E6532E73}"/>
            </a:ext>
          </a:extLst>
        </xdr:cNvPr>
        <xdr:cNvSpPr txBox="1"/>
      </xdr:nvSpPr>
      <xdr:spPr>
        <a:xfrm>
          <a:off x="5364041" y="119244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314C3076-D4FC-405D-B2C9-689DBDFC42A5}"/>
            </a:ext>
          </a:extLst>
        </xdr:cNvPr>
        <xdr:cNvCxnSpPr/>
      </xdr:nvCxnSpPr>
      <xdr:spPr>
        <a:xfrm>
          <a:off x="5826760" y="1174387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a:extLst>
            <a:ext uri="{FF2B5EF4-FFF2-40B4-BE49-F238E27FC236}">
              <a16:creationId xmlns:a16="http://schemas.microsoft.com/office/drawing/2014/main" id="{49E0906D-4BB8-4C4E-AB36-458F6CFE0BCF}"/>
            </a:ext>
          </a:extLst>
        </xdr:cNvPr>
        <xdr:cNvSpPr txBox="1"/>
      </xdr:nvSpPr>
      <xdr:spPr>
        <a:xfrm>
          <a:off x="5299921" y="116054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6837EC39-A424-48BB-8385-C3E5736C9D62}"/>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EC4436EB-5904-4836-9D48-106C232FFB6A}"/>
            </a:ext>
          </a:extLst>
        </xdr:cNvPr>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304BC81A-30D1-4765-BC97-6B658A14B5FC}"/>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4" name="直線コネクタ 403">
          <a:extLst>
            <a:ext uri="{FF2B5EF4-FFF2-40B4-BE49-F238E27FC236}">
              <a16:creationId xmlns:a16="http://schemas.microsoft.com/office/drawing/2014/main" id="{6FB79077-9B9B-48C2-B7AE-7C9DE478EFE8}"/>
            </a:ext>
          </a:extLst>
        </xdr:cNvPr>
        <xdr:cNvCxnSpPr/>
      </xdr:nvCxnSpPr>
      <xdr:spPr>
        <a:xfrm flipV="1">
          <a:off x="9218295" y="11738521"/>
          <a:ext cx="1270" cy="147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5" name="商工費最小値テキスト">
          <a:extLst>
            <a:ext uri="{FF2B5EF4-FFF2-40B4-BE49-F238E27FC236}">
              <a16:creationId xmlns:a16="http://schemas.microsoft.com/office/drawing/2014/main" id="{435DA0D8-03DB-445E-872F-7C97DC569E08}"/>
            </a:ext>
          </a:extLst>
        </xdr:cNvPr>
        <xdr:cNvSpPr txBox="1"/>
      </xdr:nvSpPr>
      <xdr:spPr>
        <a:xfrm>
          <a:off x="9271000" y="1321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6" name="直線コネクタ 405">
          <a:extLst>
            <a:ext uri="{FF2B5EF4-FFF2-40B4-BE49-F238E27FC236}">
              <a16:creationId xmlns:a16="http://schemas.microsoft.com/office/drawing/2014/main" id="{4AC68197-72F6-4CC7-ABF1-81BFEB57BF58}"/>
            </a:ext>
          </a:extLst>
        </xdr:cNvPr>
        <xdr:cNvCxnSpPr/>
      </xdr:nvCxnSpPr>
      <xdr:spPr>
        <a:xfrm>
          <a:off x="9154160" y="132130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7" name="商工費最大値テキスト">
          <a:extLst>
            <a:ext uri="{FF2B5EF4-FFF2-40B4-BE49-F238E27FC236}">
              <a16:creationId xmlns:a16="http://schemas.microsoft.com/office/drawing/2014/main" id="{5611E9E3-D85C-478E-9E67-D065E9A3B283}"/>
            </a:ext>
          </a:extLst>
        </xdr:cNvPr>
        <xdr:cNvSpPr txBox="1"/>
      </xdr:nvSpPr>
      <xdr:spPr>
        <a:xfrm>
          <a:off x="9271000" y="1151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8" name="直線コネクタ 407">
          <a:extLst>
            <a:ext uri="{FF2B5EF4-FFF2-40B4-BE49-F238E27FC236}">
              <a16:creationId xmlns:a16="http://schemas.microsoft.com/office/drawing/2014/main" id="{74B28938-6720-45F6-8A25-96E6D3633D9E}"/>
            </a:ext>
          </a:extLst>
        </xdr:cNvPr>
        <xdr:cNvCxnSpPr/>
      </xdr:nvCxnSpPr>
      <xdr:spPr>
        <a:xfrm>
          <a:off x="9154160" y="117385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161123</xdr:rowOff>
    </xdr:from>
    <xdr:to>
      <xdr:col>55</xdr:col>
      <xdr:colOff>0</xdr:colOff>
      <xdr:row>77</xdr:row>
      <xdr:rowOff>73341</xdr:rowOff>
    </xdr:to>
    <xdr:cxnSp macro="">
      <xdr:nvCxnSpPr>
        <xdr:cNvPr id="409" name="直線コネクタ 408">
          <a:extLst>
            <a:ext uri="{FF2B5EF4-FFF2-40B4-BE49-F238E27FC236}">
              <a16:creationId xmlns:a16="http://schemas.microsoft.com/office/drawing/2014/main" id="{9F498682-73A8-40DA-8E67-49D1C0A12D70}"/>
            </a:ext>
          </a:extLst>
        </xdr:cNvPr>
        <xdr:cNvCxnSpPr/>
      </xdr:nvCxnSpPr>
      <xdr:spPr>
        <a:xfrm flipV="1">
          <a:off x="8496300" y="12901763"/>
          <a:ext cx="723900" cy="7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78271</xdr:rowOff>
    </xdr:from>
    <xdr:ext cx="534377" cy="259045"/>
    <xdr:sp macro="" textlink="">
      <xdr:nvSpPr>
        <xdr:cNvPr id="410" name="商工費平均値テキスト">
          <a:extLst>
            <a:ext uri="{FF2B5EF4-FFF2-40B4-BE49-F238E27FC236}">
              <a16:creationId xmlns:a16="http://schemas.microsoft.com/office/drawing/2014/main" id="{11247A5A-D4FD-48B4-8530-E84D36667649}"/>
            </a:ext>
          </a:extLst>
        </xdr:cNvPr>
        <xdr:cNvSpPr txBox="1"/>
      </xdr:nvSpPr>
      <xdr:spPr>
        <a:xfrm>
          <a:off x="9271000" y="12651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11" name="フローチャート: 判断 410">
          <a:extLst>
            <a:ext uri="{FF2B5EF4-FFF2-40B4-BE49-F238E27FC236}">
              <a16:creationId xmlns:a16="http://schemas.microsoft.com/office/drawing/2014/main" id="{252B6E53-BE64-4638-A543-B35C121F1512}"/>
            </a:ext>
          </a:extLst>
        </xdr:cNvPr>
        <xdr:cNvSpPr/>
      </xdr:nvSpPr>
      <xdr:spPr>
        <a:xfrm>
          <a:off x="9192260" y="127960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147048</xdr:rowOff>
    </xdr:from>
    <xdr:to>
      <xdr:col>50</xdr:col>
      <xdr:colOff>114300</xdr:colOff>
      <xdr:row>77</xdr:row>
      <xdr:rowOff>73341</xdr:rowOff>
    </xdr:to>
    <xdr:cxnSp macro="">
      <xdr:nvCxnSpPr>
        <xdr:cNvPr id="412" name="直線コネクタ 411">
          <a:extLst>
            <a:ext uri="{FF2B5EF4-FFF2-40B4-BE49-F238E27FC236}">
              <a16:creationId xmlns:a16="http://schemas.microsoft.com/office/drawing/2014/main" id="{CE35A334-BD43-4426-B5BB-99694143FA7E}"/>
            </a:ext>
          </a:extLst>
        </xdr:cNvPr>
        <xdr:cNvCxnSpPr/>
      </xdr:nvCxnSpPr>
      <xdr:spPr>
        <a:xfrm>
          <a:off x="7713980" y="12887688"/>
          <a:ext cx="782320" cy="9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3" name="フローチャート: 判断 412">
          <a:extLst>
            <a:ext uri="{FF2B5EF4-FFF2-40B4-BE49-F238E27FC236}">
              <a16:creationId xmlns:a16="http://schemas.microsoft.com/office/drawing/2014/main" id="{52884853-D3E3-42C5-AFE2-12ACFB7B6B1A}"/>
            </a:ext>
          </a:extLst>
        </xdr:cNvPr>
        <xdr:cNvSpPr/>
      </xdr:nvSpPr>
      <xdr:spPr>
        <a:xfrm>
          <a:off x="8445500" y="128763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82391</xdr:rowOff>
    </xdr:from>
    <xdr:ext cx="534377" cy="259045"/>
    <xdr:sp macro="" textlink="">
      <xdr:nvSpPr>
        <xdr:cNvPr id="414" name="テキスト ボックス 413">
          <a:extLst>
            <a:ext uri="{FF2B5EF4-FFF2-40B4-BE49-F238E27FC236}">
              <a16:creationId xmlns:a16="http://schemas.microsoft.com/office/drawing/2014/main" id="{C198A0EC-9607-4EBF-9B70-5D65BA1E31AD}"/>
            </a:ext>
          </a:extLst>
        </xdr:cNvPr>
        <xdr:cNvSpPr txBox="1"/>
      </xdr:nvSpPr>
      <xdr:spPr>
        <a:xfrm>
          <a:off x="8251971" y="1265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147048</xdr:rowOff>
    </xdr:from>
    <xdr:to>
      <xdr:col>45</xdr:col>
      <xdr:colOff>177800</xdr:colOff>
      <xdr:row>78</xdr:row>
      <xdr:rowOff>50530</xdr:rowOff>
    </xdr:to>
    <xdr:cxnSp macro="">
      <xdr:nvCxnSpPr>
        <xdr:cNvPr id="415" name="直線コネクタ 414">
          <a:extLst>
            <a:ext uri="{FF2B5EF4-FFF2-40B4-BE49-F238E27FC236}">
              <a16:creationId xmlns:a16="http://schemas.microsoft.com/office/drawing/2014/main" id="{7880A9E8-C89B-424A-A31A-9A159D630EBA}"/>
            </a:ext>
          </a:extLst>
        </xdr:cNvPr>
        <xdr:cNvCxnSpPr/>
      </xdr:nvCxnSpPr>
      <xdr:spPr>
        <a:xfrm flipV="1">
          <a:off x="6924040" y="12887688"/>
          <a:ext cx="789940" cy="23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6" name="フローチャート: 判断 415">
          <a:extLst>
            <a:ext uri="{FF2B5EF4-FFF2-40B4-BE49-F238E27FC236}">
              <a16:creationId xmlns:a16="http://schemas.microsoft.com/office/drawing/2014/main" id="{D5ACE8DC-642B-4945-8D4A-AC69D0BFD8AB}"/>
            </a:ext>
          </a:extLst>
        </xdr:cNvPr>
        <xdr:cNvSpPr/>
      </xdr:nvSpPr>
      <xdr:spPr>
        <a:xfrm>
          <a:off x="7670800" y="127935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171038</xdr:rowOff>
    </xdr:from>
    <xdr:ext cx="534377" cy="259045"/>
    <xdr:sp macro="" textlink="">
      <xdr:nvSpPr>
        <xdr:cNvPr id="417" name="テキスト ボックス 416">
          <a:extLst>
            <a:ext uri="{FF2B5EF4-FFF2-40B4-BE49-F238E27FC236}">
              <a16:creationId xmlns:a16="http://schemas.microsoft.com/office/drawing/2014/main" id="{C84512CA-6A76-4178-879B-7EE7B341E541}"/>
            </a:ext>
          </a:extLst>
        </xdr:cNvPr>
        <xdr:cNvSpPr txBox="1"/>
      </xdr:nvSpPr>
      <xdr:spPr>
        <a:xfrm>
          <a:off x="7477271" y="1257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8206</xdr:rowOff>
    </xdr:from>
    <xdr:to>
      <xdr:col>41</xdr:col>
      <xdr:colOff>50800</xdr:colOff>
      <xdr:row>78</xdr:row>
      <xdr:rowOff>50530</xdr:rowOff>
    </xdr:to>
    <xdr:cxnSp macro="">
      <xdr:nvCxnSpPr>
        <xdr:cNvPr id="418" name="直線コネクタ 417">
          <a:extLst>
            <a:ext uri="{FF2B5EF4-FFF2-40B4-BE49-F238E27FC236}">
              <a16:creationId xmlns:a16="http://schemas.microsoft.com/office/drawing/2014/main" id="{38BB10C8-3CF3-42E8-8133-8AB588919091}"/>
            </a:ext>
          </a:extLst>
        </xdr:cNvPr>
        <xdr:cNvCxnSpPr/>
      </xdr:nvCxnSpPr>
      <xdr:spPr>
        <a:xfrm>
          <a:off x="6149340" y="13084126"/>
          <a:ext cx="774700" cy="4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71558</xdr:rowOff>
    </xdr:from>
    <xdr:to>
      <xdr:col>41</xdr:col>
      <xdr:colOff>101600</xdr:colOff>
      <xdr:row>78</xdr:row>
      <xdr:rowOff>1708</xdr:rowOff>
    </xdr:to>
    <xdr:sp macro="" textlink="">
      <xdr:nvSpPr>
        <xdr:cNvPr id="419" name="フローチャート: 判断 418">
          <a:extLst>
            <a:ext uri="{FF2B5EF4-FFF2-40B4-BE49-F238E27FC236}">
              <a16:creationId xmlns:a16="http://schemas.microsoft.com/office/drawing/2014/main" id="{99EB4475-97DB-4378-9DD7-582E7D10C0EE}"/>
            </a:ext>
          </a:extLst>
        </xdr:cNvPr>
        <xdr:cNvSpPr/>
      </xdr:nvSpPr>
      <xdr:spPr>
        <a:xfrm>
          <a:off x="6873240" y="12979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18235</xdr:rowOff>
    </xdr:from>
    <xdr:ext cx="534377" cy="259045"/>
    <xdr:sp macro="" textlink="">
      <xdr:nvSpPr>
        <xdr:cNvPr id="420" name="テキスト ボックス 419">
          <a:extLst>
            <a:ext uri="{FF2B5EF4-FFF2-40B4-BE49-F238E27FC236}">
              <a16:creationId xmlns:a16="http://schemas.microsoft.com/office/drawing/2014/main" id="{696E5B2F-3C49-465E-9BA7-09CBE0A29A55}"/>
            </a:ext>
          </a:extLst>
        </xdr:cNvPr>
        <xdr:cNvSpPr txBox="1"/>
      </xdr:nvSpPr>
      <xdr:spPr>
        <a:xfrm>
          <a:off x="6702571" y="1275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109049</xdr:rowOff>
    </xdr:from>
    <xdr:to>
      <xdr:col>36</xdr:col>
      <xdr:colOff>165100</xdr:colOff>
      <xdr:row>78</xdr:row>
      <xdr:rowOff>39199</xdr:rowOff>
    </xdr:to>
    <xdr:sp macro="" textlink="">
      <xdr:nvSpPr>
        <xdr:cNvPr id="421" name="フローチャート: 判断 420">
          <a:extLst>
            <a:ext uri="{FF2B5EF4-FFF2-40B4-BE49-F238E27FC236}">
              <a16:creationId xmlns:a16="http://schemas.microsoft.com/office/drawing/2014/main" id="{E249AC92-E442-4DEF-9E64-6B7516E8229F}"/>
            </a:ext>
          </a:extLst>
        </xdr:cNvPr>
        <xdr:cNvSpPr/>
      </xdr:nvSpPr>
      <xdr:spPr>
        <a:xfrm>
          <a:off x="6098540" y="130173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55726</xdr:rowOff>
    </xdr:from>
    <xdr:ext cx="534377" cy="259045"/>
    <xdr:sp macro="" textlink="">
      <xdr:nvSpPr>
        <xdr:cNvPr id="422" name="テキスト ボックス 421">
          <a:extLst>
            <a:ext uri="{FF2B5EF4-FFF2-40B4-BE49-F238E27FC236}">
              <a16:creationId xmlns:a16="http://schemas.microsoft.com/office/drawing/2014/main" id="{6F70BC5E-0BCD-4029-B580-27BF4F72410F}"/>
            </a:ext>
          </a:extLst>
        </xdr:cNvPr>
        <xdr:cNvSpPr txBox="1"/>
      </xdr:nvSpPr>
      <xdr:spPr>
        <a:xfrm>
          <a:off x="5905011" y="127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2969F5B-2A8F-4651-B475-7E2317D28D19}"/>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C1FA6864-08E7-4A3A-95FC-D12B4EB08375}"/>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80689966-E50F-4CBB-A451-F7E9BD67AEDC}"/>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481995D4-3066-4546-8D03-4AD3D654016C}"/>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47D9F3C7-9282-4732-9DA9-A1D20B9B92FB}"/>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110323</xdr:rowOff>
    </xdr:from>
    <xdr:to>
      <xdr:col>55</xdr:col>
      <xdr:colOff>50800</xdr:colOff>
      <xdr:row>77</xdr:row>
      <xdr:rowOff>40473</xdr:rowOff>
    </xdr:to>
    <xdr:sp macro="" textlink="">
      <xdr:nvSpPr>
        <xdr:cNvPr id="428" name="楕円 427">
          <a:extLst>
            <a:ext uri="{FF2B5EF4-FFF2-40B4-BE49-F238E27FC236}">
              <a16:creationId xmlns:a16="http://schemas.microsoft.com/office/drawing/2014/main" id="{B69F569C-47DD-4E4E-AEC2-DF2F6D50FF1E}"/>
            </a:ext>
          </a:extLst>
        </xdr:cNvPr>
        <xdr:cNvSpPr/>
      </xdr:nvSpPr>
      <xdr:spPr>
        <a:xfrm>
          <a:off x="9192260" y="128509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88750</xdr:rowOff>
    </xdr:from>
    <xdr:ext cx="534377" cy="259045"/>
    <xdr:sp macro="" textlink="">
      <xdr:nvSpPr>
        <xdr:cNvPr id="429" name="商工費該当値テキスト">
          <a:extLst>
            <a:ext uri="{FF2B5EF4-FFF2-40B4-BE49-F238E27FC236}">
              <a16:creationId xmlns:a16="http://schemas.microsoft.com/office/drawing/2014/main" id="{33A46E16-B502-4BFC-B25D-275324A7B9F6}"/>
            </a:ext>
          </a:extLst>
        </xdr:cNvPr>
        <xdr:cNvSpPr txBox="1"/>
      </xdr:nvSpPr>
      <xdr:spPr>
        <a:xfrm>
          <a:off x="9271000" y="1282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22541</xdr:rowOff>
    </xdr:from>
    <xdr:to>
      <xdr:col>50</xdr:col>
      <xdr:colOff>165100</xdr:colOff>
      <xdr:row>77</xdr:row>
      <xdr:rowOff>124141</xdr:rowOff>
    </xdr:to>
    <xdr:sp macro="" textlink="">
      <xdr:nvSpPr>
        <xdr:cNvPr id="430" name="楕円 429">
          <a:extLst>
            <a:ext uri="{FF2B5EF4-FFF2-40B4-BE49-F238E27FC236}">
              <a16:creationId xmlns:a16="http://schemas.microsoft.com/office/drawing/2014/main" id="{907671BA-D69A-4310-BDA7-84B2E8638703}"/>
            </a:ext>
          </a:extLst>
        </xdr:cNvPr>
        <xdr:cNvSpPr/>
      </xdr:nvSpPr>
      <xdr:spPr>
        <a:xfrm>
          <a:off x="8445500" y="1293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115268</xdr:rowOff>
    </xdr:from>
    <xdr:ext cx="534377" cy="259045"/>
    <xdr:sp macro="" textlink="">
      <xdr:nvSpPr>
        <xdr:cNvPr id="431" name="テキスト ボックス 430">
          <a:extLst>
            <a:ext uri="{FF2B5EF4-FFF2-40B4-BE49-F238E27FC236}">
              <a16:creationId xmlns:a16="http://schemas.microsoft.com/office/drawing/2014/main" id="{50AC70C5-A49B-4C86-9638-11D23569D79A}"/>
            </a:ext>
          </a:extLst>
        </xdr:cNvPr>
        <xdr:cNvSpPr txBox="1"/>
      </xdr:nvSpPr>
      <xdr:spPr>
        <a:xfrm>
          <a:off x="8251971" y="1302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96248</xdr:rowOff>
    </xdr:from>
    <xdr:to>
      <xdr:col>46</xdr:col>
      <xdr:colOff>38100</xdr:colOff>
      <xdr:row>77</xdr:row>
      <xdr:rowOff>26398</xdr:rowOff>
    </xdr:to>
    <xdr:sp macro="" textlink="">
      <xdr:nvSpPr>
        <xdr:cNvPr id="432" name="楕円 431">
          <a:extLst>
            <a:ext uri="{FF2B5EF4-FFF2-40B4-BE49-F238E27FC236}">
              <a16:creationId xmlns:a16="http://schemas.microsoft.com/office/drawing/2014/main" id="{5A1D8A3A-9AF3-4F01-BBBE-364D9F82B115}"/>
            </a:ext>
          </a:extLst>
        </xdr:cNvPr>
        <xdr:cNvSpPr/>
      </xdr:nvSpPr>
      <xdr:spPr>
        <a:xfrm>
          <a:off x="7670800" y="128368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17525</xdr:rowOff>
    </xdr:from>
    <xdr:ext cx="534377" cy="259045"/>
    <xdr:sp macro="" textlink="">
      <xdr:nvSpPr>
        <xdr:cNvPr id="433" name="テキスト ボックス 432">
          <a:extLst>
            <a:ext uri="{FF2B5EF4-FFF2-40B4-BE49-F238E27FC236}">
              <a16:creationId xmlns:a16="http://schemas.microsoft.com/office/drawing/2014/main" id="{2B44B370-3C80-46FF-8DBE-AF9CCBB52776}"/>
            </a:ext>
          </a:extLst>
        </xdr:cNvPr>
        <xdr:cNvSpPr txBox="1"/>
      </xdr:nvSpPr>
      <xdr:spPr>
        <a:xfrm>
          <a:off x="7477271" y="1292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171180</xdr:rowOff>
    </xdr:from>
    <xdr:to>
      <xdr:col>41</xdr:col>
      <xdr:colOff>101600</xdr:colOff>
      <xdr:row>78</xdr:row>
      <xdr:rowOff>101330</xdr:rowOff>
    </xdr:to>
    <xdr:sp macro="" textlink="">
      <xdr:nvSpPr>
        <xdr:cNvPr id="434" name="楕円 433">
          <a:extLst>
            <a:ext uri="{FF2B5EF4-FFF2-40B4-BE49-F238E27FC236}">
              <a16:creationId xmlns:a16="http://schemas.microsoft.com/office/drawing/2014/main" id="{C71AA819-DAC3-46BF-845B-51280491BB03}"/>
            </a:ext>
          </a:extLst>
        </xdr:cNvPr>
        <xdr:cNvSpPr/>
      </xdr:nvSpPr>
      <xdr:spPr>
        <a:xfrm>
          <a:off x="6873240" y="13079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92457</xdr:rowOff>
    </xdr:from>
    <xdr:ext cx="534377" cy="259045"/>
    <xdr:sp macro="" textlink="">
      <xdr:nvSpPr>
        <xdr:cNvPr id="435" name="テキスト ボックス 434">
          <a:extLst>
            <a:ext uri="{FF2B5EF4-FFF2-40B4-BE49-F238E27FC236}">
              <a16:creationId xmlns:a16="http://schemas.microsoft.com/office/drawing/2014/main" id="{63C72F23-48A4-4087-B425-1705EA978706}"/>
            </a:ext>
          </a:extLst>
        </xdr:cNvPr>
        <xdr:cNvSpPr txBox="1"/>
      </xdr:nvSpPr>
      <xdr:spPr>
        <a:xfrm>
          <a:off x="6702571" y="131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128856</xdr:rowOff>
    </xdr:from>
    <xdr:to>
      <xdr:col>36</xdr:col>
      <xdr:colOff>165100</xdr:colOff>
      <xdr:row>78</xdr:row>
      <xdr:rowOff>59006</xdr:rowOff>
    </xdr:to>
    <xdr:sp macro="" textlink="">
      <xdr:nvSpPr>
        <xdr:cNvPr id="436" name="楕円 435">
          <a:extLst>
            <a:ext uri="{FF2B5EF4-FFF2-40B4-BE49-F238E27FC236}">
              <a16:creationId xmlns:a16="http://schemas.microsoft.com/office/drawing/2014/main" id="{97B271BB-6B15-4B7C-B15F-6F0B43F37774}"/>
            </a:ext>
          </a:extLst>
        </xdr:cNvPr>
        <xdr:cNvSpPr/>
      </xdr:nvSpPr>
      <xdr:spPr>
        <a:xfrm>
          <a:off x="6098540" y="130371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50133</xdr:rowOff>
    </xdr:from>
    <xdr:ext cx="534377" cy="259045"/>
    <xdr:sp macro="" textlink="">
      <xdr:nvSpPr>
        <xdr:cNvPr id="437" name="テキスト ボックス 436">
          <a:extLst>
            <a:ext uri="{FF2B5EF4-FFF2-40B4-BE49-F238E27FC236}">
              <a16:creationId xmlns:a16="http://schemas.microsoft.com/office/drawing/2014/main" id="{746684FB-30B1-4802-9F84-22BB12DEB5F2}"/>
            </a:ext>
          </a:extLst>
        </xdr:cNvPr>
        <xdr:cNvSpPr txBox="1"/>
      </xdr:nvSpPr>
      <xdr:spPr>
        <a:xfrm>
          <a:off x="5905011" y="1312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CDDDEA88-A167-4AC4-9159-188F31F715A2}"/>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B44F43C-370F-4C7C-A1FB-2C101DEC7A1C}"/>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ADA92B8A-52F8-41A8-873C-AA5936921814}"/>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E49097EA-0FE4-4530-B969-11036ED35A78}"/>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DC1F776E-E90D-4841-8F73-BA0AACB30099}"/>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DAA09C3-020D-49F9-BC28-FD3B6A67B524}"/>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FCE9833F-9C1C-4E54-9EDA-C2561A0C2F85}"/>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72C1A01A-1B3A-4706-A71E-1F9ADFC945DF}"/>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EEAB9FD5-D83A-4E38-B683-C4C5228E9F39}"/>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5C163DB0-0356-4CA6-AB34-EAC6D6AAD607}"/>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E526B54C-1ABB-477D-9DD7-D054F8DFD011}"/>
            </a:ext>
          </a:extLst>
        </xdr:cNvPr>
        <xdr:cNvCxnSpPr/>
      </xdr:nvCxnSpPr>
      <xdr:spPr>
        <a:xfrm>
          <a:off x="5826760" y="166408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D6E9C848-A27E-4966-908B-9C197512271F}"/>
            </a:ext>
          </a:extLst>
        </xdr:cNvPr>
        <xdr:cNvSpPr txBox="1"/>
      </xdr:nvSpPr>
      <xdr:spPr>
        <a:xfrm>
          <a:off x="560083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2AADA2B2-6CFA-4ABE-9FB8-8B3E3CA6F312}"/>
            </a:ext>
          </a:extLst>
        </xdr:cNvPr>
        <xdr:cNvCxnSpPr/>
      </xdr:nvCxnSpPr>
      <xdr:spPr>
        <a:xfrm>
          <a:off x="5826760" y="16267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1" name="テキスト ボックス 450">
          <a:extLst>
            <a:ext uri="{FF2B5EF4-FFF2-40B4-BE49-F238E27FC236}">
              <a16:creationId xmlns:a16="http://schemas.microsoft.com/office/drawing/2014/main" id="{E2DCD3B4-CCBD-4A88-AF50-F96ACF67E877}"/>
            </a:ext>
          </a:extLst>
        </xdr:cNvPr>
        <xdr:cNvSpPr txBox="1"/>
      </xdr:nvSpPr>
      <xdr:spPr>
        <a:xfrm>
          <a:off x="5299921" y="16129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5ABC58BB-5F96-44EF-A664-1AD2C5E6101D}"/>
            </a:ext>
          </a:extLst>
        </xdr:cNvPr>
        <xdr:cNvCxnSpPr/>
      </xdr:nvCxnSpPr>
      <xdr:spPr>
        <a:xfrm>
          <a:off x="5826760" y="158978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8B36417F-5057-4168-9D70-F4330E7C1C81}"/>
            </a:ext>
          </a:extLst>
        </xdr:cNvPr>
        <xdr:cNvSpPr txBox="1"/>
      </xdr:nvSpPr>
      <xdr:spPr>
        <a:xfrm>
          <a:off x="529992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5A2B98D7-0803-4DC4-838D-A386053BA877}"/>
            </a:ext>
          </a:extLst>
        </xdr:cNvPr>
        <xdr:cNvCxnSpPr/>
      </xdr:nvCxnSpPr>
      <xdr:spPr>
        <a:xfrm>
          <a:off x="5826760" y="155244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28AFF4CA-C151-4560-8F75-A761C0854CFB}"/>
            </a:ext>
          </a:extLst>
        </xdr:cNvPr>
        <xdr:cNvSpPr txBox="1"/>
      </xdr:nvSpPr>
      <xdr:spPr>
        <a:xfrm>
          <a:off x="529992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F3C4B51A-6155-45E1-A2E8-49AB7F88733B}"/>
            </a:ext>
          </a:extLst>
        </xdr:cNvPr>
        <xdr:cNvCxnSpPr/>
      </xdr:nvCxnSpPr>
      <xdr:spPr>
        <a:xfrm>
          <a:off x="5826760" y="151511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7F0F9E2C-CC5A-462A-B77B-FD1BEC470588}"/>
            </a:ext>
          </a:extLst>
        </xdr:cNvPr>
        <xdr:cNvSpPr txBox="1"/>
      </xdr:nvSpPr>
      <xdr:spPr>
        <a:xfrm>
          <a:off x="529992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DFCBD81-F1D4-4B55-9F66-666BEE8FD78A}"/>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1C8BD114-E7A9-4B34-8908-26BA6A84F5D8}"/>
            </a:ext>
          </a:extLst>
        </xdr:cNvPr>
        <xdr:cNvSpPr txBox="1"/>
      </xdr:nvSpPr>
      <xdr:spPr>
        <a:xfrm>
          <a:off x="529992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AB6B0E88-870C-4DEF-B08D-5D5D172E00A5}"/>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61" name="直線コネクタ 460">
          <a:extLst>
            <a:ext uri="{FF2B5EF4-FFF2-40B4-BE49-F238E27FC236}">
              <a16:creationId xmlns:a16="http://schemas.microsoft.com/office/drawing/2014/main" id="{C25AB86D-C47D-4C7F-8F69-13CC3C5A9DFA}"/>
            </a:ext>
          </a:extLst>
        </xdr:cNvPr>
        <xdr:cNvCxnSpPr/>
      </xdr:nvCxnSpPr>
      <xdr:spPr>
        <a:xfrm flipV="1">
          <a:off x="9218295" y="15044557"/>
          <a:ext cx="1270" cy="1517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2" name="土木費最小値テキスト">
          <a:extLst>
            <a:ext uri="{FF2B5EF4-FFF2-40B4-BE49-F238E27FC236}">
              <a16:creationId xmlns:a16="http://schemas.microsoft.com/office/drawing/2014/main" id="{EB3D9D49-B614-4C94-B0A1-AF445371867F}"/>
            </a:ext>
          </a:extLst>
        </xdr:cNvPr>
        <xdr:cNvSpPr txBox="1"/>
      </xdr:nvSpPr>
      <xdr:spPr>
        <a:xfrm>
          <a:off x="9271000" y="1656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3" name="直線コネクタ 462">
          <a:extLst>
            <a:ext uri="{FF2B5EF4-FFF2-40B4-BE49-F238E27FC236}">
              <a16:creationId xmlns:a16="http://schemas.microsoft.com/office/drawing/2014/main" id="{26E72091-4793-4CEB-AE7D-A442B950B3A6}"/>
            </a:ext>
          </a:extLst>
        </xdr:cNvPr>
        <xdr:cNvCxnSpPr/>
      </xdr:nvCxnSpPr>
      <xdr:spPr>
        <a:xfrm>
          <a:off x="9154160" y="165616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4" name="土木費最大値テキスト">
          <a:extLst>
            <a:ext uri="{FF2B5EF4-FFF2-40B4-BE49-F238E27FC236}">
              <a16:creationId xmlns:a16="http://schemas.microsoft.com/office/drawing/2014/main" id="{29E7DDC3-0B0A-46F3-8869-631B7B1544DF}"/>
            </a:ext>
          </a:extLst>
        </xdr:cNvPr>
        <xdr:cNvSpPr txBox="1"/>
      </xdr:nvSpPr>
      <xdr:spPr>
        <a:xfrm>
          <a:off x="9271000" y="1482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5" name="直線コネクタ 464">
          <a:extLst>
            <a:ext uri="{FF2B5EF4-FFF2-40B4-BE49-F238E27FC236}">
              <a16:creationId xmlns:a16="http://schemas.microsoft.com/office/drawing/2014/main" id="{831A27FB-3F68-407C-BC1A-BE0000A0D08F}"/>
            </a:ext>
          </a:extLst>
        </xdr:cNvPr>
        <xdr:cNvCxnSpPr/>
      </xdr:nvCxnSpPr>
      <xdr:spPr>
        <a:xfrm>
          <a:off x="9154160" y="150445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164667</xdr:rowOff>
    </xdr:from>
    <xdr:to>
      <xdr:col>55</xdr:col>
      <xdr:colOff>0</xdr:colOff>
      <xdr:row>98</xdr:row>
      <xdr:rowOff>6381</xdr:rowOff>
    </xdr:to>
    <xdr:cxnSp macro="">
      <xdr:nvCxnSpPr>
        <xdr:cNvPr id="466" name="直線コネクタ 465">
          <a:extLst>
            <a:ext uri="{FF2B5EF4-FFF2-40B4-BE49-F238E27FC236}">
              <a16:creationId xmlns:a16="http://schemas.microsoft.com/office/drawing/2014/main" id="{77AAE79C-41D7-4D99-834A-B1739CD736C3}"/>
            </a:ext>
          </a:extLst>
        </xdr:cNvPr>
        <xdr:cNvCxnSpPr/>
      </xdr:nvCxnSpPr>
      <xdr:spPr>
        <a:xfrm flipV="1">
          <a:off x="8496300" y="16425747"/>
          <a:ext cx="723900" cy="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50730</xdr:rowOff>
    </xdr:from>
    <xdr:ext cx="534377" cy="259045"/>
    <xdr:sp macro="" textlink="">
      <xdr:nvSpPr>
        <xdr:cNvPr id="467" name="土木費平均値テキスト">
          <a:extLst>
            <a:ext uri="{FF2B5EF4-FFF2-40B4-BE49-F238E27FC236}">
              <a16:creationId xmlns:a16="http://schemas.microsoft.com/office/drawing/2014/main" id="{E2B0715D-870C-4660-806B-0A089F9E0E7F}"/>
            </a:ext>
          </a:extLst>
        </xdr:cNvPr>
        <xdr:cNvSpPr txBox="1"/>
      </xdr:nvSpPr>
      <xdr:spPr>
        <a:xfrm>
          <a:off x="9271000" y="16144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8" name="フローチャート: 判断 467">
          <a:extLst>
            <a:ext uri="{FF2B5EF4-FFF2-40B4-BE49-F238E27FC236}">
              <a16:creationId xmlns:a16="http://schemas.microsoft.com/office/drawing/2014/main" id="{6B843ED7-FAFF-4F59-BAB2-51A2F5EF717B}"/>
            </a:ext>
          </a:extLst>
        </xdr:cNvPr>
        <xdr:cNvSpPr/>
      </xdr:nvSpPr>
      <xdr:spPr>
        <a:xfrm>
          <a:off x="9192260" y="162889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152079</xdr:rowOff>
    </xdr:from>
    <xdr:to>
      <xdr:col>50</xdr:col>
      <xdr:colOff>114300</xdr:colOff>
      <xdr:row>98</xdr:row>
      <xdr:rowOff>6381</xdr:rowOff>
    </xdr:to>
    <xdr:cxnSp macro="">
      <xdr:nvCxnSpPr>
        <xdr:cNvPr id="469" name="直線コネクタ 468">
          <a:extLst>
            <a:ext uri="{FF2B5EF4-FFF2-40B4-BE49-F238E27FC236}">
              <a16:creationId xmlns:a16="http://schemas.microsoft.com/office/drawing/2014/main" id="{E99D1CF5-3889-4B98-9B7E-52C74560A99E}"/>
            </a:ext>
          </a:extLst>
        </xdr:cNvPr>
        <xdr:cNvCxnSpPr/>
      </xdr:nvCxnSpPr>
      <xdr:spPr>
        <a:xfrm>
          <a:off x="7713980" y="16413159"/>
          <a:ext cx="782320" cy="2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70" name="フローチャート: 判断 469">
          <a:extLst>
            <a:ext uri="{FF2B5EF4-FFF2-40B4-BE49-F238E27FC236}">
              <a16:creationId xmlns:a16="http://schemas.microsoft.com/office/drawing/2014/main" id="{941B558C-1634-4F42-BD8C-3621F66848B3}"/>
            </a:ext>
          </a:extLst>
        </xdr:cNvPr>
        <xdr:cNvSpPr/>
      </xdr:nvSpPr>
      <xdr:spPr>
        <a:xfrm>
          <a:off x="8445500" y="1632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14922</xdr:rowOff>
    </xdr:from>
    <xdr:ext cx="534377" cy="259045"/>
    <xdr:sp macro="" textlink="">
      <xdr:nvSpPr>
        <xdr:cNvPr id="471" name="テキスト ボックス 470">
          <a:extLst>
            <a:ext uri="{FF2B5EF4-FFF2-40B4-BE49-F238E27FC236}">
              <a16:creationId xmlns:a16="http://schemas.microsoft.com/office/drawing/2014/main" id="{11CE4E87-F7BF-4138-8C38-AFBF19BF9F85}"/>
            </a:ext>
          </a:extLst>
        </xdr:cNvPr>
        <xdr:cNvSpPr txBox="1"/>
      </xdr:nvSpPr>
      <xdr:spPr>
        <a:xfrm>
          <a:off x="8251971" y="161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152079</xdr:rowOff>
    </xdr:from>
    <xdr:to>
      <xdr:col>45</xdr:col>
      <xdr:colOff>177800</xdr:colOff>
      <xdr:row>98</xdr:row>
      <xdr:rowOff>1499</xdr:rowOff>
    </xdr:to>
    <xdr:cxnSp macro="">
      <xdr:nvCxnSpPr>
        <xdr:cNvPr id="472" name="直線コネクタ 471">
          <a:extLst>
            <a:ext uri="{FF2B5EF4-FFF2-40B4-BE49-F238E27FC236}">
              <a16:creationId xmlns:a16="http://schemas.microsoft.com/office/drawing/2014/main" id="{1B3D4D8E-3A08-48C8-B4A8-27B256FE2F67}"/>
            </a:ext>
          </a:extLst>
        </xdr:cNvPr>
        <xdr:cNvCxnSpPr/>
      </xdr:nvCxnSpPr>
      <xdr:spPr>
        <a:xfrm flipV="1">
          <a:off x="6924040" y="16413159"/>
          <a:ext cx="789940" cy="1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79253</xdr:rowOff>
    </xdr:from>
    <xdr:to>
      <xdr:col>46</xdr:col>
      <xdr:colOff>38100</xdr:colOff>
      <xdr:row>98</xdr:row>
      <xdr:rowOff>9403</xdr:rowOff>
    </xdr:to>
    <xdr:sp macro="" textlink="">
      <xdr:nvSpPr>
        <xdr:cNvPr id="473" name="フローチャート: 判断 472">
          <a:extLst>
            <a:ext uri="{FF2B5EF4-FFF2-40B4-BE49-F238E27FC236}">
              <a16:creationId xmlns:a16="http://schemas.microsoft.com/office/drawing/2014/main" id="{591BC0F6-D751-4F2C-A252-3F9A5060E939}"/>
            </a:ext>
          </a:extLst>
        </xdr:cNvPr>
        <xdr:cNvSpPr/>
      </xdr:nvSpPr>
      <xdr:spPr>
        <a:xfrm>
          <a:off x="7670800" y="163403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25930</xdr:rowOff>
    </xdr:from>
    <xdr:ext cx="534377" cy="259045"/>
    <xdr:sp macro="" textlink="">
      <xdr:nvSpPr>
        <xdr:cNvPr id="474" name="テキスト ボックス 473">
          <a:extLst>
            <a:ext uri="{FF2B5EF4-FFF2-40B4-BE49-F238E27FC236}">
              <a16:creationId xmlns:a16="http://schemas.microsoft.com/office/drawing/2014/main" id="{958BAE80-EFE8-4AE9-9846-87E785B59DFD}"/>
            </a:ext>
          </a:extLst>
        </xdr:cNvPr>
        <xdr:cNvSpPr txBox="1"/>
      </xdr:nvSpPr>
      <xdr:spPr>
        <a:xfrm>
          <a:off x="7477271" y="161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165097</xdr:rowOff>
    </xdr:from>
    <xdr:to>
      <xdr:col>41</xdr:col>
      <xdr:colOff>50800</xdr:colOff>
      <xdr:row>98</xdr:row>
      <xdr:rowOff>1499</xdr:rowOff>
    </xdr:to>
    <xdr:cxnSp macro="">
      <xdr:nvCxnSpPr>
        <xdr:cNvPr id="475" name="直線コネクタ 474">
          <a:extLst>
            <a:ext uri="{FF2B5EF4-FFF2-40B4-BE49-F238E27FC236}">
              <a16:creationId xmlns:a16="http://schemas.microsoft.com/office/drawing/2014/main" id="{46A9F2EC-DB5C-4323-A0B2-C1EB03DCA95B}"/>
            </a:ext>
          </a:extLst>
        </xdr:cNvPr>
        <xdr:cNvCxnSpPr/>
      </xdr:nvCxnSpPr>
      <xdr:spPr>
        <a:xfrm>
          <a:off x="6149340" y="16426177"/>
          <a:ext cx="774700" cy="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56195</xdr:rowOff>
    </xdr:from>
    <xdr:to>
      <xdr:col>41</xdr:col>
      <xdr:colOff>101600</xdr:colOff>
      <xdr:row>97</xdr:row>
      <xdr:rowOff>157795</xdr:rowOff>
    </xdr:to>
    <xdr:sp macro="" textlink="">
      <xdr:nvSpPr>
        <xdr:cNvPr id="476" name="フローチャート: 判断 475">
          <a:extLst>
            <a:ext uri="{FF2B5EF4-FFF2-40B4-BE49-F238E27FC236}">
              <a16:creationId xmlns:a16="http://schemas.microsoft.com/office/drawing/2014/main" id="{E35BD461-61AF-4347-B282-9C250E60B532}"/>
            </a:ext>
          </a:extLst>
        </xdr:cNvPr>
        <xdr:cNvSpPr/>
      </xdr:nvSpPr>
      <xdr:spPr>
        <a:xfrm>
          <a:off x="6873240" y="1631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2872</xdr:rowOff>
    </xdr:from>
    <xdr:ext cx="534377" cy="259045"/>
    <xdr:sp macro="" textlink="">
      <xdr:nvSpPr>
        <xdr:cNvPr id="477" name="テキスト ボックス 476">
          <a:extLst>
            <a:ext uri="{FF2B5EF4-FFF2-40B4-BE49-F238E27FC236}">
              <a16:creationId xmlns:a16="http://schemas.microsoft.com/office/drawing/2014/main" id="{D45D3393-673E-4370-B5E5-4109302319F0}"/>
            </a:ext>
          </a:extLst>
        </xdr:cNvPr>
        <xdr:cNvSpPr txBox="1"/>
      </xdr:nvSpPr>
      <xdr:spPr>
        <a:xfrm>
          <a:off x="6702571" y="1609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15162</xdr:rowOff>
    </xdr:from>
    <xdr:to>
      <xdr:col>36</xdr:col>
      <xdr:colOff>165100</xdr:colOff>
      <xdr:row>97</xdr:row>
      <xdr:rowOff>116762</xdr:rowOff>
    </xdr:to>
    <xdr:sp macro="" textlink="">
      <xdr:nvSpPr>
        <xdr:cNvPr id="478" name="フローチャート: 判断 477">
          <a:extLst>
            <a:ext uri="{FF2B5EF4-FFF2-40B4-BE49-F238E27FC236}">
              <a16:creationId xmlns:a16="http://schemas.microsoft.com/office/drawing/2014/main" id="{862767A9-C292-4905-BAF1-FB7EAC3FF054}"/>
            </a:ext>
          </a:extLst>
        </xdr:cNvPr>
        <xdr:cNvSpPr/>
      </xdr:nvSpPr>
      <xdr:spPr>
        <a:xfrm>
          <a:off x="6098540" y="1627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133289</xdr:rowOff>
    </xdr:from>
    <xdr:ext cx="534377" cy="259045"/>
    <xdr:sp macro="" textlink="">
      <xdr:nvSpPr>
        <xdr:cNvPr id="479" name="テキスト ボックス 478">
          <a:extLst>
            <a:ext uri="{FF2B5EF4-FFF2-40B4-BE49-F238E27FC236}">
              <a16:creationId xmlns:a16="http://schemas.microsoft.com/office/drawing/2014/main" id="{1D99E9EF-16E1-4E80-853E-FD8796589F24}"/>
            </a:ext>
          </a:extLst>
        </xdr:cNvPr>
        <xdr:cNvSpPr txBox="1"/>
      </xdr:nvSpPr>
      <xdr:spPr>
        <a:xfrm>
          <a:off x="5905011" y="1605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BAE4E134-6603-49E8-889F-9E77DF9BC94F}"/>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1EE155C9-71D2-43D2-A628-70A01CEFDD4B}"/>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19615E38-1740-4332-9059-B69F1A045C55}"/>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AE49E844-AAD2-4767-9227-CC35D79584C4}"/>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127C0D8-3330-423E-8E44-4DDFCA0B3F75}"/>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113867</xdr:rowOff>
    </xdr:from>
    <xdr:to>
      <xdr:col>55</xdr:col>
      <xdr:colOff>50800</xdr:colOff>
      <xdr:row>98</xdr:row>
      <xdr:rowOff>44017</xdr:rowOff>
    </xdr:to>
    <xdr:sp macro="" textlink="">
      <xdr:nvSpPr>
        <xdr:cNvPr id="485" name="楕円 484">
          <a:extLst>
            <a:ext uri="{FF2B5EF4-FFF2-40B4-BE49-F238E27FC236}">
              <a16:creationId xmlns:a16="http://schemas.microsoft.com/office/drawing/2014/main" id="{68CB10BF-2050-47C1-AFBE-796E4A4F6339}"/>
            </a:ext>
          </a:extLst>
        </xdr:cNvPr>
        <xdr:cNvSpPr/>
      </xdr:nvSpPr>
      <xdr:spPr>
        <a:xfrm>
          <a:off x="9192260" y="163749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92294</xdr:rowOff>
    </xdr:from>
    <xdr:ext cx="534377" cy="259045"/>
    <xdr:sp macro="" textlink="">
      <xdr:nvSpPr>
        <xdr:cNvPr id="486" name="土木費該当値テキスト">
          <a:extLst>
            <a:ext uri="{FF2B5EF4-FFF2-40B4-BE49-F238E27FC236}">
              <a16:creationId xmlns:a16="http://schemas.microsoft.com/office/drawing/2014/main" id="{F10BE46F-6290-457E-8C36-8A7ACF78BF3F}"/>
            </a:ext>
          </a:extLst>
        </xdr:cNvPr>
        <xdr:cNvSpPr txBox="1"/>
      </xdr:nvSpPr>
      <xdr:spPr>
        <a:xfrm>
          <a:off x="9271000" y="1635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127031</xdr:rowOff>
    </xdr:from>
    <xdr:to>
      <xdr:col>50</xdr:col>
      <xdr:colOff>165100</xdr:colOff>
      <xdr:row>98</xdr:row>
      <xdr:rowOff>57181</xdr:rowOff>
    </xdr:to>
    <xdr:sp macro="" textlink="">
      <xdr:nvSpPr>
        <xdr:cNvPr id="487" name="楕円 486">
          <a:extLst>
            <a:ext uri="{FF2B5EF4-FFF2-40B4-BE49-F238E27FC236}">
              <a16:creationId xmlns:a16="http://schemas.microsoft.com/office/drawing/2014/main" id="{2117E6DB-A7E9-4142-990E-0EEFBC516F86}"/>
            </a:ext>
          </a:extLst>
        </xdr:cNvPr>
        <xdr:cNvSpPr/>
      </xdr:nvSpPr>
      <xdr:spPr>
        <a:xfrm>
          <a:off x="8445500" y="163881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48308</xdr:rowOff>
    </xdr:from>
    <xdr:ext cx="534377" cy="259045"/>
    <xdr:sp macro="" textlink="">
      <xdr:nvSpPr>
        <xdr:cNvPr id="488" name="テキスト ボックス 487">
          <a:extLst>
            <a:ext uri="{FF2B5EF4-FFF2-40B4-BE49-F238E27FC236}">
              <a16:creationId xmlns:a16="http://schemas.microsoft.com/office/drawing/2014/main" id="{B1B6A9D0-C489-4F87-A598-A1712F5E6617}"/>
            </a:ext>
          </a:extLst>
        </xdr:cNvPr>
        <xdr:cNvSpPr txBox="1"/>
      </xdr:nvSpPr>
      <xdr:spPr>
        <a:xfrm>
          <a:off x="8251971" y="1647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101279</xdr:rowOff>
    </xdr:from>
    <xdr:to>
      <xdr:col>46</xdr:col>
      <xdr:colOff>38100</xdr:colOff>
      <xdr:row>98</xdr:row>
      <xdr:rowOff>31429</xdr:rowOff>
    </xdr:to>
    <xdr:sp macro="" textlink="">
      <xdr:nvSpPr>
        <xdr:cNvPr id="489" name="楕円 488">
          <a:extLst>
            <a:ext uri="{FF2B5EF4-FFF2-40B4-BE49-F238E27FC236}">
              <a16:creationId xmlns:a16="http://schemas.microsoft.com/office/drawing/2014/main" id="{9ADE8DF1-DAFE-4CED-B85D-6417D15858D7}"/>
            </a:ext>
          </a:extLst>
        </xdr:cNvPr>
        <xdr:cNvSpPr/>
      </xdr:nvSpPr>
      <xdr:spPr>
        <a:xfrm>
          <a:off x="7670800" y="163623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22556</xdr:rowOff>
    </xdr:from>
    <xdr:ext cx="534377" cy="259045"/>
    <xdr:sp macro="" textlink="">
      <xdr:nvSpPr>
        <xdr:cNvPr id="490" name="テキスト ボックス 489">
          <a:extLst>
            <a:ext uri="{FF2B5EF4-FFF2-40B4-BE49-F238E27FC236}">
              <a16:creationId xmlns:a16="http://schemas.microsoft.com/office/drawing/2014/main" id="{0507ACC7-55D6-462F-92F7-AB292DF3B8C6}"/>
            </a:ext>
          </a:extLst>
        </xdr:cNvPr>
        <xdr:cNvSpPr txBox="1"/>
      </xdr:nvSpPr>
      <xdr:spPr>
        <a:xfrm>
          <a:off x="7477271" y="1645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122149</xdr:rowOff>
    </xdr:from>
    <xdr:to>
      <xdr:col>41</xdr:col>
      <xdr:colOff>101600</xdr:colOff>
      <xdr:row>98</xdr:row>
      <xdr:rowOff>52299</xdr:rowOff>
    </xdr:to>
    <xdr:sp macro="" textlink="">
      <xdr:nvSpPr>
        <xdr:cNvPr id="491" name="楕円 490">
          <a:extLst>
            <a:ext uri="{FF2B5EF4-FFF2-40B4-BE49-F238E27FC236}">
              <a16:creationId xmlns:a16="http://schemas.microsoft.com/office/drawing/2014/main" id="{96840E74-5335-4A05-B387-9A032A87251D}"/>
            </a:ext>
          </a:extLst>
        </xdr:cNvPr>
        <xdr:cNvSpPr/>
      </xdr:nvSpPr>
      <xdr:spPr>
        <a:xfrm>
          <a:off x="6873240" y="163832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43426</xdr:rowOff>
    </xdr:from>
    <xdr:ext cx="534377" cy="259045"/>
    <xdr:sp macro="" textlink="">
      <xdr:nvSpPr>
        <xdr:cNvPr id="492" name="テキスト ボックス 491">
          <a:extLst>
            <a:ext uri="{FF2B5EF4-FFF2-40B4-BE49-F238E27FC236}">
              <a16:creationId xmlns:a16="http://schemas.microsoft.com/office/drawing/2014/main" id="{D7C4D684-9E8E-473B-8BD3-9EDC55B0AA53}"/>
            </a:ext>
          </a:extLst>
        </xdr:cNvPr>
        <xdr:cNvSpPr txBox="1"/>
      </xdr:nvSpPr>
      <xdr:spPr>
        <a:xfrm>
          <a:off x="6702571" y="1647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114297</xdr:rowOff>
    </xdr:from>
    <xdr:to>
      <xdr:col>36</xdr:col>
      <xdr:colOff>165100</xdr:colOff>
      <xdr:row>98</xdr:row>
      <xdr:rowOff>44447</xdr:rowOff>
    </xdr:to>
    <xdr:sp macro="" textlink="">
      <xdr:nvSpPr>
        <xdr:cNvPr id="493" name="楕円 492">
          <a:extLst>
            <a:ext uri="{FF2B5EF4-FFF2-40B4-BE49-F238E27FC236}">
              <a16:creationId xmlns:a16="http://schemas.microsoft.com/office/drawing/2014/main" id="{5A9B179C-6DC4-45AB-A6F3-C738B91BAD54}"/>
            </a:ext>
          </a:extLst>
        </xdr:cNvPr>
        <xdr:cNvSpPr/>
      </xdr:nvSpPr>
      <xdr:spPr>
        <a:xfrm>
          <a:off x="6098540" y="163753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35574</xdr:rowOff>
    </xdr:from>
    <xdr:ext cx="534377" cy="259045"/>
    <xdr:sp macro="" textlink="">
      <xdr:nvSpPr>
        <xdr:cNvPr id="494" name="テキスト ボックス 493">
          <a:extLst>
            <a:ext uri="{FF2B5EF4-FFF2-40B4-BE49-F238E27FC236}">
              <a16:creationId xmlns:a16="http://schemas.microsoft.com/office/drawing/2014/main" id="{684554C7-9CBF-4730-B5F3-F1E8E6665CDF}"/>
            </a:ext>
          </a:extLst>
        </xdr:cNvPr>
        <xdr:cNvSpPr txBox="1"/>
      </xdr:nvSpPr>
      <xdr:spPr>
        <a:xfrm>
          <a:off x="5905011" y="1646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2DC58D61-3050-4E63-89EB-3C9274AEA74F}"/>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DD7ED6B-4058-4B85-BF9E-07FA308155B8}"/>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459E52F8-6CFF-4D4C-9F69-6C47BF4D1DAA}"/>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BE6A2F80-118D-4A17-BE1E-CC71C3AFE643}"/>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6A9F29E9-9E23-405E-AEFD-6FAE8CDA3BE3}"/>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97156B34-CD03-4CB9-8712-23284C3256F6}"/>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F407B9F7-295D-4964-BF42-58596F1C8608}"/>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CF50ADA0-378F-4FB4-A71A-6EECA95FA65D}"/>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EC671C93-3C5A-4B02-A9F9-52CD08A6B27F}"/>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4011B1A0-360D-434A-9A88-7E3D424630F1}"/>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71984CC0-BEF4-4B8D-A17D-6E2E9DE74F07}"/>
            </a:ext>
          </a:extLst>
        </xdr:cNvPr>
        <xdr:cNvSpPr txBox="1"/>
      </xdr:nvSpPr>
      <xdr:spPr>
        <a:xfrm>
          <a:off x="10734174" y="6817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A6337C2D-0080-4F59-BBC4-494FF91D85AE}"/>
            </a:ext>
          </a:extLst>
        </xdr:cNvPr>
        <xdr:cNvCxnSpPr/>
      </xdr:nvCxnSpPr>
      <xdr:spPr>
        <a:xfrm>
          <a:off x="10960100" y="65824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7" name="テキスト ボックス 506">
          <a:extLst>
            <a:ext uri="{FF2B5EF4-FFF2-40B4-BE49-F238E27FC236}">
              <a16:creationId xmlns:a16="http://schemas.microsoft.com/office/drawing/2014/main" id="{814507AA-99F4-4994-B8A1-80A116B0D53B}"/>
            </a:ext>
          </a:extLst>
        </xdr:cNvPr>
        <xdr:cNvSpPr txBox="1"/>
      </xdr:nvSpPr>
      <xdr:spPr>
        <a:xfrm>
          <a:off x="10497381" y="64439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D03D4677-640D-4CFE-9C03-030FDF799EA2}"/>
            </a:ext>
          </a:extLst>
        </xdr:cNvPr>
        <xdr:cNvCxnSpPr/>
      </xdr:nvCxnSpPr>
      <xdr:spPr>
        <a:xfrm>
          <a:off x="10960100" y="6209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5A63FFE7-25EF-4452-BD66-13B29421906D}"/>
            </a:ext>
          </a:extLst>
        </xdr:cNvPr>
        <xdr:cNvSpPr txBox="1"/>
      </xdr:nvSpPr>
      <xdr:spPr>
        <a:xfrm>
          <a:off x="1049738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EDBF7A42-4634-4436-BC14-088407AF9A16}"/>
            </a:ext>
          </a:extLst>
        </xdr:cNvPr>
        <xdr:cNvCxnSpPr/>
      </xdr:nvCxnSpPr>
      <xdr:spPr>
        <a:xfrm>
          <a:off x="10960100" y="58394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A1C11EEE-D0E0-46C2-9474-5A30888210F9}"/>
            </a:ext>
          </a:extLst>
        </xdr:cNvPr>
        <xdr:cNvSpPr txBox="1"/>
      </xdr:nvSpPr>
      <xdr:spPr>
        <a:xfrm>
          <a:off x="1049738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D4318E79-CB02-47E2-BFD4-5198494AF437}"/>
            </a:ext>
          </a:extLst>
        </xdr:cNvPr>
        <xdr:cNvCxnSpPr/>
      </xdr:nvCxnSpPr>
      <xdr:spPr>
        <a:xfrm>
          <a:off x="10960100" y="54660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E5367194-0675-4792-B913-77AFE59AAE4F}"/>
            </a:ext>
          </a:extLst>
        </xdr:cNvPr>
        <xdr:cNvSpPr txBox="1"/>
      </xdr:nvSpPr>
      <xdr:spPr>
        <a:xfrm>
          <a:off x="1049738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D5B65A72-4982-4517-B9BE-259D31F8E088}"/>
            </a:ext>
          </a:extLst>
        </xdr:cNvPr>
        <xdr:cNvCxnSpPr/>
      </xdr:nvCxnSpPr>
      <xdr:spPr>
        <a:xfrm>
          <a:off x="10960100" y="5092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5" name="テキスト ボックス 514">
          <a:extLst>
            <a:ext uri="{FF2B5EF4-FFF2-40B4-BE49-F238E27FC236}">
              <a16:creationId xmlns:a16="http://schemas.microsoft.com/office/drawing/2014/main" id="{FB28C41A-FC04-404E-B6E6-14BCFC0AF408}"/>
            </a:ext>
          </a:extLst>
        </xdr:cNvPr>
        <xdr:cNvSpPr txBox="1"/>
      </xdr:nvSpPr>
      <xdr:spPr>
        <a:xfrm>
          <a:off x="1043326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7A923064-E9D0-4198-99BA-8754D942EB63}"/>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C6D346E2-3160-4487-B394-3136FAD2FFEE}"/>
            </a:ext>
          </a:extLst>
        </xdr:cNvPr>
        <xdr:cNvSpPr txBox="1"/>
      </xdr:nvSpPr>
      <xdr:spPr>
        <a:xfrm>
          <a:off x="1043326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8D799FA1-D46D-4CF2-A85C-49566DCD6DCE}"/>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9" name="直線コネクタ 518">
          <a:extLst>
            <a:ext uri="{FF2B5EF4-FFF2-40B4-BE49-F238E27FC236}">
              <a16:creationId xmlns:a16="http://schemas.microsoft.com/office/drawing/2014/main" id="{5C93D643-BBC9-4727-BE4E-2AB01ADF5867}"/>
            </a:ext>
          </a:extLst>
        </xdr:cNvPr>
        <xdr:cNvCxnSpPr/>
      </xdr:nvCxnSpPr>
      <xdr:spPr>
        <a:xfrm flipV="1">
          <a:off x="14374495" y="5138248"/>
          <a:ext cx="1269" cy="1489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20" name="消防費最小値テキスト">
          <a:extLst>
            <a:ext uri="{FF2B5EF4-FFF2-40B4-BE49-F238E27FC236}">
              <a16:creationId xmlns:a16="http://schemas.microsoft.com/office/drawing/2014/main" id="{4643D4BA-F72C-4940-ADDE-D66BEFCB7FBF}"/>
            </a:ext>
          </a:extLst>
        </xdr:cNvPr>
        <xdr:cNvSpPr txBox="1"/>
      </xdr:nvSpPr>
      <xdr:spPr>
        <a:xfrm>
          <a:off x="14419580" y="663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21" name="直線コネクタ 520">
          <a:extLst>
            <a:ext uri="{FF2B5EF4-FFF2-40B4-BE49-F238E27FC236}">
              <a16:creationId xmlns:a16="http://schemas.microsoft.com/office/drawing/2014/main" id="{F7DF5E4B-034E-4509-A263-BADA73D7BE3D}"/>
            </a:ext>
          </a:extLst>
        </xdr:cNvPr>
        <xdr:cNvCxnSpPr/>
      </xdr:nvCxnSpPr>
      <xdr:spPr>
        <a:xfrm>
          <a:off x="14287500" y="66280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2" name="消防費最大値テキスト">
          <a:extLst>
            <a:ext uri="{FF2B5EF4-FFF2-40B4-BE49-F238E27FC236}">
              <a16:creationId xmlns:a16="http://schemas.microsoft.com/office/drawing/2014/main" id="{8804FDA4-5EF2-4FC0-B68A-ACB32A35DC63}"/>
            </a:ext>
          </a:extLst>
        </xdr:cNvPr>
        <xdr:cNvSpPr txBox="1"/>
      </xdr:nvSpPr>
      <xdr:spPr>
        <a:xfrm>
          <a:off x="14419580" y="491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3" name="直線コネクタ 522">
          <a:extLst>
            <a:ext uri="{FF2B5EF4-FFF2-40B4-BE49-F238E27FC236}">
              <a16:creationId xmlns:a16="http://schemas.microsoft.com/office/drawing/2014/main" id="{8DD353F1-D808-44E7-B5D2-F48BC4BD095D}"/>
            </a:ext>
          </a:extLst>
        </xdr:cNvPr>
        <xdr:cNvCxnSpPr/>
      </xdr:nvCxnSpPr>
      <xdr:spPr>
        <a:xfrm>
          <a:off x="14287500" y="5138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161360</xdr:rowOff>
    </xdr:from>
    <xdr:to>
      <xdr:col>85</xdr:col>
      <xdr:colOff>127000</xdr:colOff>
      <xdr:row>38</xdr:row>
      <xdr:rowOff>60509</xdr:rowOff>
    </xdr:to>
    <xdr:cxnSp macro="">
      <xdr:nvCxnSpPr>
        <xdr:cNvPr id="524" name="直線コネクタ 523">
          <a:extLst>
            <a:ext uri="{FF2B5EF4-FFF2-40B4-BE49-F238E27FC236}">
              <a16:creationId xmlns:a16="http://schemas.microsoft.com/office/drawing/2014/main" id="{15307294-1A8B-462E-8319-C2B9976B9758}"/>
            </a:ext>
          </a:extLst>
        </xdr:cNvPr>
        <xdr:cNvCxnSpPr/>
      </xdr:nvCxnSpPr>
      <xdr:spPr>
        <a:xfrm flipV="1">
          <a:off x="13629640" y="6364040"/>
          <a:ext cx="746760" cy="6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167206</xdr:rowOff>
    </xdr:from>
    <xdr:ext cx="534377" cy="259045"/>
    <xdr:sp macro="" textlink="">
      <xdr:nvSpPr>
        <xdr:cNvPr id="525" name="消防費平均値テキスト">
          <a:extLst>
            <a:ext uri="{FF2B5EF4-FFF2-40B4-BE49-F238E27FC236}">
              <a16:creationId xmlns:a16="http://schemas.microsoft.com/office/drawing/2014/main" id="{41C0D2B0-BDE2-414C-B2FE-27FFD3C685EF}"/>
            </a:ext>
          </a:extLst>
        </xdr:cNvPr>
        <xdr:cNvSpPr txBox="1"/>
      </xdr:nvSpPr>
      <xdr:spPr>
        <a:xfrm>
          <a:off x="14419580" y="6369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6" name="フローチャート: 判断 525">
          <a:extLst>
            <a:ext uri="{FF2B5EF4-FFF2-40B4-BE49-F238E27FC236}">
              <a16:creationId xmlns:a16="http://schemas.microsoft.com/office/drawing/2014/main" id="{038BD829-47E7-439A-9ABE-4512DA83649E}"/>
            </a:ext>
          </a:extLst>
        </xdr:cNvPr>
        <xdr:cNvSpPr/>
      </xdr:nvSpPr>
      <xdr:spPr>
        <a:xfrm>
          <a:off x="14325600" y="638764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12712</xdr:rowOff>
    </xdr:from>
    <xdr:to>
      <xdr:col>81</xdr:col>
      <xdr:colOff>50800</xdr:colOff>
      <xdr:row>38</xdr:row>
      <xdr:rowOff>60509</xdr:rowOff>
    </xdr:to>
    <xdr:cxnSp macro="">
      <xdr:nvCxnSpPr>
        <xdr:cNvPr id="527" name="直線コネクタ 526">
          <a:extLst>
            <a:ext uri="{FF2B5EF4-FFF2-40B4-BE49-F238E27FC236}">
              <a16:creationId xmlns:a16="http://schemas.microsoft.com/office/drawing/2014/main" id="{F0723FAA-E14C-4100-879E-5BF1234B4832}"/>
            </a:ext>
          </a:extLst>
        </xdr:cNvPr>
        <xdr:cNvCxnSpPr/>
      </xdr:nvCxnSpPr>
      <xdr:spPr>
        <a:xfrm>
          <a:off x="12854940" y="6383032"/>
          <a:ext cx="774700" cy="4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8" name="フローチャート: 判断 527">
          <a:extLst>
            <a:ext uri="{FF2B5EF4-FFF2-40B4-BE49-F238E27FC236}">
              <a16:creationId xmlns:a16="http://schemas.microsoft.com/office/drawing/2014/main" id="{85427763-14DB-456B-8551-A72975581825}"/>
            </a:ext>
          </a:extLst>
        </xdr:cNvPr>
        <xdr:cNvSpPr/>
      </xdr:nvSpPr>
      <xdr:spPr>
        <a:xfrm>
          <a:off x="13578840" y="638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108304</xdr:rowOff>
    </xdr:from>
    <xdr:ext cx="534377" cy="259045"/>
    <xdr:sp macro="" textlink="">
      <xdr:nvSpPr>
        <xdr:cNvPr id="529" name="テキスト ボックス 528">
          <a:extLst>
            <a:ext uri="{FF2B5EF4-FFF2-40B4-BE49-F238E27FC236}">
              <a16:creationId xmlns:a16="http://schemas.microsoft.com/office/drawing/2014/main" id="{E634DF0D-1232-4AFC-A21C-26AE4798D7C9}"/>
            </a:ext>
          </a:extLst>
        </xdr:cNvPr>
        <xdr:cNvSpPr txBox="1"/>
      </xdr:nvSpPr>
      <xdr:spPr>
        <a:xfrm>
          <a:off x="13408171" y="647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12712</xdr:rowOff>
    </xdr:from>
    <xdr:to>
      <xdr:col>76</xdr:col>
      <xdr:colOff>114300</xdr:colOff>
      <xdr:row>38</xdr:row>
      <xdr:rowOff>87827</xdr:rowOff>
    </xdr:to>
    <xdr:cxnSp macro="">
      <xdr:nvCxnSpPr>
        <xdr:cNvPr id="530" name="直線コネクタ 529">
          <a:extLst>
            <a:ext uri="{FF2B5EF4-FFF2-40B4-BE49-F238E27FC236}">
              <a16:creationId xmlns:a16="http://schemas.microsoft.com/office/drawing/2014/main" id="{8F37DBE8-B9A2-4402-B83B-C6AF7F814A9A}"/>
            </a:ext>
          </a:extLst>
        </xdr:cNvPr>
        <xdr:cNvCxnSpPr/>
      </xdr:nvCxnSpPr>
      <xdr:spPr>
        <a:xfrm flipV="1">
          <a:off x="12072620" y="6383032"/>
          <a:ext cx="782320" cy="7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31" name="フローチャート: 判断 530">
          <a:extLst>
            <a:ext uri="{FF2B5EF4-FFF2-40B4-BE49-F238E27FC236}">
              <a16:creationId xmlns:a16="http://schemas.microsoft.com/office/drawing/2014/main" id="{73B379E8-9610-4489-85EB-5BB61AF22600}"/>
            </a:ext>
          </a:extLst>
        </xdr:cNvPr>
        <xdr:cNvSpPr/>
      </xdr:nvSpPr>
      <xdr:spPr>
        <a:xfrm>
          <a:off x="12804140" y="63355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79563</xdr:rowOff>
    </xdr:from>
    <xdr:ext cx="534377" cy="259045"/>
    <xdr:sp macro="" textlink="">
      <xdr:nvSpPr>
        <xdr:cNvPr id="532" name="テキスト ボックス 531">
          <a:extLst>
            <a:ext uri="{FF2B5EF4-FFF2-40B4-BE49-F238E27FC236}">
              <a16:creationId xmlns:a16="http://schemas.microsoft.com/office/drawing/2014/main" id="{A072718C-200B-41B7-BF38-1BCAA43E81CF}"/>
            </a:ext>
          </a:extLst>
        </xdr:cNvPr>
        <xdr:cNvSpPr txBox="1"/>
      </xdr:nvSpPr>
      <xdr:spPr>
        <a:xfrm>
          <a:off x="12610611" y="611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60643</xdr:rowOff>
    </xdr:from>
    <xdr:to>
      <xdr:col>71</xdr:col>
      <xdr:colOff>177800</xdr:colOff>
      <xdr:row>38</xdr:row>
      <xdr:rowOff>87827</xdr:rowOff>
    </xdr:to>
    <xdr:cxnSp macro="">
      <xdr:nvCxnSpPr>
        <xdr:cNvPr id="533" name="直線コネクタ 532">
          <a:extLst>
            <a:ext uri="{FF2B5EF4-FFF2-40B4-BE49-F238E27FC236}">
              <a16:creationId xmlns:a16="http://schemas.microsoft.com/office/drawing/2014/main" id="{2D92A258-1AF4-44CE-A334-013763ADB68E}"/>
            </a:ext>
          </a:extLst>
        </xdr:cNvPr>
        <xdr:cNvCxnSpPr/>
      </xdr:nvCxnSpPr>
      <xdr:spPr>
        <a:xfrm>
          <a:off x="11282680" y="6430963"/>
          <a:ext cx="789940" cy="2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156166</xdr:rowOff>
    </xdr:from>
    <xdr:to>
      <xdr:col>72</xdr:col>
      <xdr:colOff>38100</xdr:colOff>
      <xdr:row>38</xdr:row>
      <xdr:rowOff>86316</xdr:rowOff>
    </xdr:to>
    <xdr:sp macro="" textlink="">
      <xdr:nvSpPr>
        <xdr:cNvPr id="534" name="フローチャート: 判断 533">
          <a:extLst>
            <a:ext uri="{FF2B5EF4-FFF2-40B4-BE49-F238E27FC236}">
              <a16:creationId xmlns:a16="http://schemas.microsoft.com/office/drawing/2014/main" id="{C9948624-359B-475D-84B1-2D9F19B1D6A7}"/>
            </a:ext>
          </a:extLst>
        </xdr:cNvPr>
        <xdr:cNvSpPr/>
      </xdr:nvSpPr>
      <xdr:spPr>
        <a:xfrm>
          <a:off x="12029440" y="63588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102843</xdr:rowOff>
    </xdr:from>
    <xdr:ext cx="534377" cy="259045"/>
    <xdr:sp macro="" textlink="">
      <xdr:nvSpPr>
        <xdr:cNvPr id="535" name="テキスト ボックス 534">
          <a:extLst>
            <a:ext uri="{FF2B5EF4-FFF2-40B4-BE49-F238E27FC236}">
              <a16:creationId xmlns:a16="http://schemas.microsoft.com/office/drawing/2014/main" id="{5FF9882F-24E5-4C53-B55C-F93D00B126E0}"/>
            </a:ext>
          </a:extLst>
        </xdr:cNvPr>
        <xdr:cNvSpPr txBox="1"/>
      </xdr:nvSpPr>
      <xdr:spPr>
        <a:xfrm>
          <a:off x="11835911" y="613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70097</xdr:rowOff>
    </xdr:from>
    <xdr:to>
      <xdr:col>67</xdr:col>
      <xdr:colOff>101600</xdr:colOff>
      <xdr:row>39</xdr:row>
      <xdr:rowOff>247</xdr:rowOff>
    </xdr:to>
    <xdr:sp macro="" textlink="">
      <xdr:nvSpPr>
        <xdr:cNvPr id="536" name="フローチャート: 判断 535">
          <a:extLst>
            <a:ext uri="{FF2B5EF4-FFF2-40B4-BE49-F238E27FC236}">
              <a16:creationId xmlns:a16="http://schemas.microsoft.com/office/drawing/2014/main" id="{04E6867A-CE89-4EDF-8F99-A06BD6913A61}"/>
            </a:ext>
          </a:extLst>
        </xdr:cNvPr>
        <xdr:cNvSpPr/>
      </xdr:nvSpPr>
      <xdr:spPr>
        <a:xfrm>
          <a:off x="11231880" y="64404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162824</xdr:rowOff>
    </xdr:from>
    <xdr:ext cx="534377" cy="259045"/>
    <xdr:sp macro="" textlink="">
      <xdr:nvSpPr>
        <xdr:cNvPr id="537" name="テキスト ボックス 536">
          <a:extLst>
            <a:ext uri="{FF2B5EF4-FFF2-40B4-BE49-F238E27FC236}">
              <a16:creationId xmlns:a16="http://schemas.microsoft.com/office/drawing/2014/main" id="{4E97DBF5-ED9B-429C-B13B-1BBFB58CE0B2}"/>
            </a:ext>
          </a:extLst>
        </xdr:cNvPr>
        <xdr:cNvSpPr txBox="1"/>
      </xdr:nvSpPr>
      <xdr:spPr>
        <a:xfrm>
          <a:off x="11061211" y="653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AB744100-923C-4023-85E6-B65C90C35816}"/>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45D2EEBF-DCF4-433E-8848-747740E25B74}"/>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D077370C-7139-4CC6-9829-E9D56BD89ACB}"/>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106EA0B4-66E2-4C4A-96D7-3BEBBA83B18A}"/>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8E3C05D4-1195-45E7-99BC-5C8A92126760}"/>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110560</xdr:rowOff>
    </xdr:from>
    <xdr:to>
      <xdr:col>85</xdr:col>
      <xdr:colOff>177800</xdr:colOff>
      <xdr:row>38</xdr:row>
      <xdr:rowOff>40710</xdr:rowOff>
    </xdr:to>
    <xdr:sp macro="" textlink="">
      <xdr:nvSpPr>
        <xdr:cNvPr id="543" name="楕円 542">
          <a:extLst>
            <a:ext uri="{FF2B5EF4-FFF2-40B4-BE49-F238E27FC236}">
              <a16:creationId xmlns:a16="http://schemas.microsoft.com/office/drawing/2014/main" id="{14413F90-72D1-4199-89A5-CE5D7E1E01A0}"/>
            </a:ext>
          </a:extLst>
        </xdr:cNvPr>
        <xdr:cNvSpPr/>
      </xdr:nvSpPr>
      <xdr:spPr>
        <a:xfrm>
          <a:off x="14325600" y="63132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133437</xdr:rowOff>
    </xdr:from>
    <xdr:ext cx="534377" cy="259045"/>
    <xdr:sp macro="" textlink="">
      <xdr:nvSpPr>
        <xdr:cNvPr id="544" name="消防費該当値テキスト">
          <a:extLst>
            <a:ext uri="{FF2B5EF4-FFF2-40B4-BE49-F238E27FC236}">
              <a16:creationId xmlns:a16="http://schemas.microsoft.com/office/drawing/2014/main" id="{6FDAA060-00B2-4F7F-9204-6086446ECA84}"/>
            </a:ext>
          </a:extLst>
        </xdr:cNvPr>
        <xdr:cNvSpPr txBox="1"/>
      </xdr:nvSpPr>
      <xdr:spPr>
        <a:xfrm>
          <a:off x="14419580" y="616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9709</xdr:rowOff>
    </xdr:from>
    <xdr:to>
      <xdr:col>81</xdr:col>
      <xdr:colOff>101600</xdr:colOff>
      <xdr:row>38</xdr:row>
      <xdr:rowOff>111309</xdr:rowOff>
    </xdr:to>
    <xdr:sp macro="" textlink="">
      <xdr:nvSpPr>
        <xdr:cNvPr id="545" name="楕円 544">
          <a:extLst>
            <a:ext uri="{FF2B5EF4-FFF2-40B4-BE49-F238E27FC236}">
              <a16:creationId xmlns:a16="http://schemas.microsoft.com/office/drawing/2014/main" id="{B585463B-5C87-4D25-99A3-50CB38908ECD}"/>
            </a:ext>
          </a:extLst>
        </xdr:cNvPr>
        <xdr:cNvSpPr/>
      </xdr:nvSpPr>
      <xdr:spPr>
        <a:xfrm>
          <a:off x="13578840" y="638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127836</xdr:rowOff>
    </xdr:from>
    <xdr:ext cx="534377" cy="259045"/>
    <xdr:sp macro="" textlink="">
      <xdr:nvSpPr>
        <xdr:cNvPr id="546" name="テキスト ボックス 545">
          <a:extLst>
            <a:ext uri="{FF2B5EF4-FFF2-40B4-BE49-F238E27FC236}">
              <a16:creationId xmlns:a16="http://schemas.microsoft.com/office/drawing/2014/main" id="{976415E3-C334-477E-B806-E8043AFA8840}"/>
            </a:ext>
          </a:extLst>
        </xdr:cNvPr>
        <xdr:cNvSpPr txBox="1"/>
      </xdr:nvSpPr>
      <xdr:spPr>
        <a:xfrm>
          <a:off x="13408171" y="616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133363</xdr:rowOff>
    </xdr:from>
    <xdr:to>
      <xdr:col>76</xdr:col>
      <xdr:colOff>165100</xdr:colOff>
      <xdr:row>38</xdr:row>
      <xdr:rowOff>63512</xdr:rowOff>
    </xdr:to>
    <xdr:sp macro="" textlink="">
      <xdr:nvSpPr>
        <xdr:cNvPr id="547" name="楕円 546">
          <a:extLst>
            <a:ext uri="{FF2B5EF4-FFF2-40B4-BE49-F238E27FC236}">
              <a16:creationId xmlns:a16="http://schemas.microsoft.com/office/drawing/2014/main" id="{46795BD8-FADC-4E3A-B950-790CBFB7377B}"/>
            </a:ext>
          </a:extLst>
        </xdr:cNvPr>
        <xdr:cNvSpPr/>
      </xdr:nvSpPr>
      <xdr:spPr>
        <a:xfrm>
          <a:off x="12804140" y="6336043"/>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54639</xdr:rowOff>
    </xdr:from>
    <xdr:ext cx="534377" cy="259045"/>
    <xdr:sp macro="" textlink="">
      <xdr:nvSpPr>
        <xdr:cNvPr id="548" name="テキスト ボックス 547">
          <a:extLst>
            <a:ext uri="{FF2B5EF4-FFF2-40B4-BE49-F238E27FC236}">
              <a16:creationId xmlns:a16="http://schemas.microsoft.com/office/drawing/2014/main" id="{78282E52-AB9F-476F-8396-188E1138828B}"/>
            </a:ext>
          </a:extLst>
        </xdr:cNvPr>
        <xdr:cNvSpPr txBox="1"/>
      </xdr:nvSpPr>
      <xdr:spPr>
        <a:xfrm>
          <a:off x="12610611" y="642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37027</xdr:rowOff>
    </xdr:from>
    <xdr:to>
      <xdr:col>72</xdr:col>
      <xdr:colOff>38100</xdr:colOff>
      <xdr:row>38</xdr:row>
      <xdr:rowOff>138627</xdr:rowOff>
    </xdr:to>
    <xdr:sp macro="" textlink="">
      <xdr:nvSpPr>
        <xdr:cNvPr id="549" name="楕円 548">
          <a:extLst>
            <a:ext uri="{FF2B5EF4-FFF2-40B4-BE49-F238E27FC236}">
              <a16:creationId xmlns:a16="http://schemas.microsoft.com/office/drawing/2014/main" id="{2315BFC1-F867-4D50-B03F-B57133688FE1}"/>
            </a:ext>
          </a:extLst>
        </xdr:cNvPr>
        <xdr:cNvSpPr/>
      </xdr:nvSpPr>
      <xdr:spPr>
        <a:xfrm>
          <a:off x="12029440" y="64073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129754</xdr:rowOff>
    </xdr:from>
    <xdr:ext cx="534377" cy="259045"/>
    <xdr:sp macro="" textlink="">
      <xdr:nvSpPr>
        <xdr:cNvPr id="550" name="テキスト ボックス 549">
          <a:extLst>
            <a:ext uri="{FF2B5EF4-FFF2-40B4-BE49-F238E27FC236}">
              <a16:creationId xmlns:a16="http://schemas.microsoft.com/office/drawing/2014/main" id="{8D05BB1F-7453-46B5-853D-9C730544FFBF}"/>
            </a:ext>
          </a:extLst>
        </xdr:cNvPr>
        <xdr:cNvSpPr txBox="1"/>
      </xdr:nvSpPr>
      <xdr:spPr>
        <a:xfrm>
          <a:off x="11835911" y="650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9843</xdr:rowOff>
    </xdr:from>
    <xdr:to>
      <xdr:col>67</xdr:col>
      <xdr:colOff>101600</xdr:colOff>
      <xdr:row>38</xdr:row>
      <xdr:rowOff>111443</xdr:rowOff>
    </xdr:to>
    <xdr:sp macro="" textlink="">
      <xdr:nvSpPr>
        <xdr:cNvPr id="551" name="楕円 550">
          <a:extLst>
            <a:ext uri="{FF2B5EF4-FFF2-40B4-BE49-F238E27FC236}">
              <a16:creationId xmlns:a16="http://schemas.microsoft.com/office/drawing/2014/main" id="{CF029E10-D373-4CCF-B5B3-45A0B357B479}"/>
            </a:ext>
          </a:extLst>
        </xdr:cNvPr>
        <xdr:cNvSpPr/>
      </xdr:nvSpPr>
      <xdr:spPr>
        <a:xfrm>
          <a:off x="11231880" y="638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127969</xdr:rowOff>
    </xdr:from>
    <xdr:ext cx="534377" cy="259045"/>
    <xdr:sp macro="" textlink="">
      <xdr:nvSpPr>
        <xdr:cNvPr id="552" name="テキスト ボックス 551">
          <a:extLst>
            <a:ext uri="{FF2B5EF4-FFF2-40B4-BE49-F238E27FC236}">
              <a16:creationId xmlns:a16="http://schemas.microsoft.com/office/drawing/2014/main" id="{29B452DD-E422-4307-BB13-8F8CE0030928}"/>
            </a:ext>
          </a:extLst>
        </xdr:cNvPr>
        <xdr:cNvSpPr txBox="1"/>
      </xdr:nvSpPr>
      <xdr:spPr>
        <a:xfrm>
          <a:off x="11061211" y="616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51733D8B-B76B-4711-8350-9EABC428FC0C}"/>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85A53BFD-396C-4508-96DB-5394CDCA9C82}"/>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326A05C9-A6CD-400F-908C-52DE7DF60218}"/>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A7AF6A03-5093-4AC9-ADCC-D56C1595F4DA}"/>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E93C7290-213D-4379-BFE0-B1C59E03BA2C}"/>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C7FE8713-E0D8-4E91-B675-46381127D01F}"/>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AE468BE3-F39F-4645-A75F-2C3C05B1615C}"/>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EF36C35-30A1-405E-851B-77DD49CA080A}"/>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CDE679B3-BDF1-4BC4-86F6-32F0A6DD4593}"/>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E7E61DCB-4414-4D1B-8AEB-F59450ABAE73}"/>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3" name="直線コネクタ 562">
          <a:extLst>
            <a:ext uri="{FF2B5EF4-FFF2-40B4-BE49-F238E27FC236}">
              <a16:creationId xmlns:a16="http://schemas.microsoft.com/office/drawing/2014/main" id="{E615486B-AE43-489D-AEEA-E99EE73A0D6D}"/>
            </a:ext>
          </a:extLst>
        </xdr:cNvPr>
        <xdr:cNvCxnSpPr/>
      </xdr:nvCxnSpPr>
      <xdr:spPr>
        <a:xfrm>
          <a:off x="10960100" y="98628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4" name="テキスト ボックス 563">
          <a:extLst>
            <a:ext uri="{FF2B5EF4-FFF2-40B4-BE49-F238E27FC236}">
              <a16:creationId xmlns:a16="http://schemas.microsoft.com/office/drawing/2014/main" id="{5D791535-6091-499C-B0E0-9FD48A5DCB36}"/>
            </a:ext>
          </a:extLst>
        </xdr:cNvPr>
        <xdr:cNvSpPr txBox="1"/>
      </xdr:nvSpPr>
      <xdr:spPr>
        <a:xfrm>
          <a:off x="1073417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5" name="直線コネクタ 564">
          <a:extLst>
            <a:ext uri="{FF2B5EF4-FFF2-40B4-BE49-F238E27FC236}">
              <a16:creationId xmlns:a16="http://schemas.microsoft.com/office/drawing/2014/main" id="{C46610F3-4491-40CE-82BB-C9E97670E2DC}"/>
            </a:ext>
          </a:extLst>
        </xdr:cNvPr>
        <xdr:cNvCxnSpPr/>
      </xdr:nvCxnSpPr>
      <xdr:spPr>
        <a:xfrm>
          <a:off x="10960100" y="9413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6" name="テキスト ボックス 565">
          <a:extLst>
            <a:ext uri="{FF2B5EF4-FFF2-40B4-BE49-F238E27FC236}">
              <a16:creationId xmlns:a16="http://schemas.microsoft.com/office/drawing/2014/main" id="{202A23CB-4F4B-4C3B-86F9-3FB18B5EF56A}"/>
            </a:ext>
          </a:extLst>
        </xdr:cNvPr>
        <xdr:cNvSpPr txBox="1"/>
      </xdr:nvSpPr>
      <xdr:spPr>
        <a:xfrm>
          <a:off x="10433261" y="9274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7" name="直線コネクタ 566">
          <a:extLst>
            <a:ext uri="{FF2B5EF4-FFF2-40B4-BE49-F238E27FC236}">
              <a16:creationId xmlns:a16="http://schemas.microsoft.com/office/drawing/2014/main" id="{4DF9D118-5CD1-4D3E-B490-7683A8FAF931}"/>
            </a:ext>
          </a:extLst>
        </xdr:cNvPr>
        <xdr:cNvCxnSpPr/>
      </xdr:nvCxnSpPr>
      <xdr:spPr>
        <a:xfrm>
          <a:off x="10960100" y="8967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8" name="テキスト ボックス 567">
          <a:extLst>
            <a:ext uri="{FF2B5EF4-FFF2-40B4-BE49-F238E27FC236}">
              <a16:creationId xmlns:a16="http://schemas.microsoft.com/office/drawing/2014/main" id="{7188AB0C-2BAE-447C-84C2-957D18225697}"/>
            </a:ext>
          </a:extLst>
        </xdr:cNvPr>
        <xdr:cNvSpPr txBox="1"/>
      </xdr:nvSpPr>
      <xdr:spPr>
        <a:xfrm>
          <a:off x="10433261" y="8829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9" name="直線コネクタ 568">
          <a:extLst>
            <a:ext uri="{FF2B5EF4-FFF2-40B4-BE49-F238E27FC236}">
              <a16:creationId xmlns:a16="http://schemas.microsoft.com/office/drawing/2014/main" id="{4D8E3FFE-AF7B-46F3-B078-0147884E071A}"/>
            </a:ext>
          </a:extLst>
        </xdr:cNvPr>
        <xdr:cNvCxnSpPr/>
      </xdr:nvCxnSpPr>
      <xdr:spPr>
        <a:xfrm>
          <a:off x="10960100" y="8521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0" name="テキスト ボックス 569">
          <a:extLst>
            <a:ext uri="{FF2B5EF4-FFF2-40B4-BE49-F238E27FC236}">
              <a16:creationId xmlns:a16="http://schemas.microsoft.com/office/drawing/2014/main" id="{53310BA3-431B-4857-8635-7550BC152FD1}"/>
            </a:ext>
          </a:extLst>
        </xdr:cNvPr>
        <xdr:cNvSpPr txBox="1"/>
      </xdr:nvSpPr>
      <xdr:spPr>
        <a:xfrm>
          <a:off x="10433261" y="8383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35C490EB-1496-4210-8BE9-DC909662BD61}"/>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AF0A46ED-3041-44D7-AB55-B76ACA36157B}"/>
            </a:ext>
          </a:extLst>
        </xdr:cNvPr>
        <xdr:cNvSpPr txBox="1"/>
      </xdr:nvSpPr>
      <xdr:spPr>
        <a:xfrm>
          <a:off x="1043326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C2EC370B-A671-410A-8E47-5920B3EF41BC}"/>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4" name="直線コネクタ 573">
          <a:extLst>
            <a:ext uri="{FF2B5EF4-FFF2-40B4-BE49-F238E27FC236}">
              <a16:creationId xmlns:a16="http://schemas.microsoft.com/office/drawing/2014/main" id="{CE49A0BF-2459-4776-ABCB-2D3A8B60B458}"/>
            </a:ext>
          </a:extLst>
        </xdr:cNvPr>
        <xdr:cNvCxnSpPr/>
      </xdr:nvCxnSpPr>
      <xdr:spPr>
        <a:xfrm flipV="1">
          <a:off x="14374495" y="8706970"/>
          <a:ext cx="1269" cy="970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5" name="教育費最小値テキスト">
          <a:extLst>
            <a:ext uri="{FF2B5EF4-FFF2-40B4-BE49-F238E27FC236}">
              <a16:creationId xmlns:a16="http://schemas.microsoft.com/office/drawing/2014/main" id="{8F3DF31A-64CF-4E58-BB60-57EDA77D56D2}"/>
            </a:ext>
          </a:extLst>
        </xdr:cNvPr>
        <xdr:cNvSpPr txBox="1"/>
      </xdr:nvSpPr>
      <xdr:spPr>
        <a:xfrm>
          <a:off x="14419580" y="96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6" name="直線コネクタ 575">
          <a:extLst>
            <a:ext uri="{FF2B5EF4-FFF2-40B4-BE49-F238E27FC236}">
              <a16:creationId xmlns:a16="http://schemas.microsoft.com/office/drawing/2014/main" id="{5D672E82-3473-432F-B5E4-1E37C751E945}"/>
            </a:ext>
          </a:extLst>
        </xdr:cNvPr>
        <xdr:cNvCxnSpPr/>
      </xdr:nvCxnSpPr>
      <xdr:spPr>
        <a:xfrm>
          <a:off x="14287500" y="96772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7" name="教育費最大値テキスト">
          <a:extLst>
            <a:ext uri="{FF2B5EF4-FFF2-40B4-BE49-F238E27FC236}">
              <a16:creationId xmlns:a16="http://schemas.microsoft.com/office/drawing/2014/main" id="{BDDD0049-50EF-4A7C-AFCB-7B9248282782}"/>
            </a:ext>
          </a:extLst>
        </xdr:cNvPr>
        <xdr:cNvSpPr txBox="1"/>
      </xdr:nvSpPr>
      <xdr:spPr>
        <a:xfrm>
          <a:off x="14419580" y="8486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8" name="直線コネクタ 577">
          <a:extLst>
            <a:ext uri="{FF2B5EF4-FFF2-40B4-BE49-F238E27FC236}">
              <a16:creationId xmlns:a16="http://schemas.microsoft.com/office/drawing/2014/main" id="{1EEDBB56-F905-49AD-AD06-C6A6D4B1ACF7}"/>
            </a:ext>
          </a:extLst>
        </xdr:cNvPr>
        <xdr:cNvCxnSpPr/>
      </xdr:nvCxnSpPr>
      <xdr:spPr>
        <a:xfrm>
          <a:off x="14287500" y="8706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163296</xdr:rowOff>
    </xdr:from>
    <xdr:to>
      <xdr:col>85</xdr:col>
      <xdr:colOff>127000</xdr:colOff>
      <xdr:row>57</xdr:row>
      <xdr:rowOff>18807</xdr:rowOff>
    </xdr:to>
    <xdr:cxnSp macro="">
      <xdr:nvCxnSpPr>
        <xdr:cNvPr id="579" name="直線コネクタ 578">
          <a:extLst>
            <a:ext uri="{FF2B5EF4-FFF2-40B4-BE49-F238E27FC236}">
              <a16:creationId xmlns:a16="http://schemas.microsoft.com/office/drawing/2014/main" id="{B03C4D23-3FF1-4124-A015-A4D307DC0E90}"/>
            </a:ext>
          </a:extLst>
        </xdr:cNvPr>
        <xdr:cNvCxnSpPr/>
      </xdr:nvCxnSpPr>
      <xdr:spPr>
        <a:xfrm flipV="1">
          <a:off x="13629640" y="9551136"/>
          <a:ext cx="746760" cy="2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116953</xdr:rowOff>
    </xdr:from>
    <xdr:ext cx="534377" cy="259045"/>
    <xdr:sp macro="" textlink="">
      <xdr:nvSpPr>
        <xdr:cNvPr id="580" name="教育費平均値テキスト">
          <a:extLst>
            <a:ext uri="{FF2B5EF4-FFF2-40B4-BE49-F238E27FC236}">
              <a16:creationId xmlns:a16="http://schemas.microsoft.com/office/drawing/2014/main" id="{02A52FB1-6558-40C9-9574-0DA3C5A73A64}"/>
            </a:ext>
          </a:extLst>
        </xdr:cNvPr>
        <xdr:cNvSpPr txBox="1"/>
      </xdr:nvSpPr>
      <xdr:spPr>
        <a:xfrm>
          <a:off x="14419580" y="9337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94076</xdr:rowOff>
    </xdr:from>
    <xdr:to>
      <xdr:col>85</xdr:col>
      <xdr:colOff>177800</xdr:colOff>
      <xdr:row>57</xdr:row>
      <xdr:rowOff>24226</xdr:rowOff>
    </xdr:to>
    <xdr:sp macro="" textlink="">
      <xdr:nvSpPr>
        <xdr:cNvPr id="581" name="フローチャート: 判断 580">
          <a:extLst>
            <a:ext uri="{FF2B5EF4-FFF2-40B4-BE49-F238E27FC236}">
              <a16:creationId xmlns:a16="http://schemas.microsoft.com/office/drawing/2014/main" id="{4100175C-DBF6-4615-948F-A85C0AD9FB86}"/>
            </a:ext>
          </a:extLst>
        </xdr:cNvPr>
        <xdr:cNvSpPr/>
      </xdr:nvSpPr>
      <xdr:spPr>
        <a:xfrm>
          <a:off x="14325600" y="948191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11990</xdr:rowOff>
    </xdr:from>
    <xdr:to>
      <xdr:col>81</xdr:col>
      <xdr:colOff>50800</xdr:colOff>
      <xdr:row>57</xdr:row>
      <xdr:rowOff>18807</xdr:rowOff>
    </xdr:to>
    <xdr:cxnSp macro="">
      <xdr:nvCxnSpPr>
        <xdr:cNvPr id="582" name="直線コネクタ 581">
          <a:extLst>
            <a:ext uri="{FF2B5EF4-FFF2-40B4-BE49-F238E27FC236}">
              <a16:creationId xmlns:a16="http://schemas.microsoft.com/office/drawing/2014/main" id="{F9985ED8-FF0F-460C-B7D2-67AD8119AAEB}"/>
            </a:ext>
          </a:extLst>
        </xdr:cNvPr>
        <xdr:cNvCxnSpPr/>
      </xdr:nvCxnSpPr>
      <xdr:spPr>
        <a:xfrm>
          <a:off x="12854940" y="9567470"/>
          <a:ext cx="774700" cy="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3" name="フローチャート: 判断 582">
          <a:extLst>
            <a:ext uri="{FF2B5EF4-FFF2-40B4-BE49-F238E27FC236}">
              <a16:creationId xmlns:a16="http://schemas.microsoft.com/office/drawing/2014/main" id="{E6940D83-27A3-484B-A52D-23D549E33956}"/>
            </a:ext>
          </a:extLst>
        </xdr:cNvPr>
        <xdr:cNvSpPr/>
      </xdr:nvSpPr>
      <xdr:spPr>
        <a:xfrm>
          <a:off x="13578840" y="9511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70287</xdr:rowOff>
    </xdr:from>
    <xdr:ext cx="534377" cy="259045"/>
    <xdr:sp macro="" textlink="">
      <xdr:nvSpPr>
        <xdr:cNvPr id="584" name="テキスト ボックス 583">
          <a:extLst>
            <a:ext uri="{FF2B5EF4-FFF2-40B4-BE49-F238E27FC236}">
              <a16:creationId xmlns:a16="http://schemas.microsoft.com/office/drawing/2014/main" id="{2E8ABABF-1832-42C1-939B-B86A9F4C40D6}"/>
            </a:ext>
          </a:extLst>
        </xdr:cNvPr>
        <xdr:cNvSpPr txBox="1"/>
      </xdr:nvSpPr>
      <xdr:spPr>
        <a:xfrm>
          <a:off x="13408171" y="929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11990</xdr:rowOff>
    </xdr:from>
    <xdr:to>
      <xdr:col>76</xdr:col>
      <xdr:colOff>114300</xdr:colOff>
      <xdr:row>57</xdr:row>
      <xdr:rowOff>30822</xdr:rowOff>
    </xdr:to>
    <xdr:cxnSp macro="">
      <xdr:nvCxnSpPr>
        <xdr:cNvPr id="585" name="直線コネクタ 584">
          <a:extLst>
            <a:ext uri="{FF2B5EF4-FFF2-40B4-BE49-F238E27FC236}">
              <a16:creationId xmlns:a16="http://schemas.microsoft.com/office/drawing/2014/main" id="{6A00CBE6-9BD1-4211-8740-2AF13C59BB95}"/>
            </a:ext>
          </a:extLst>
        </xdr:cNvPr>
        <xdr:cNvCxnSpPr/>
      </xdr:nvCxnSpPr>
      <xdr:spPr>
        <a:xfrm flipV="1">
          <a:off x="12072620" y="9567470"/>
          <a:ext cx="782320" cy="1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6" name="フローチャート: 判断 585">
          <a:extLst>
            <a:ext uri="{FF2B5EF4-FFF2-40B4-BE49-F238E27FC236}">
              <a16:creationId xmlns:a16="http://schemas.microsoft.com/office/drawing/2014/main" id="{8CF68E5D-3303-4A4C-A36C-FF787B48FF00}"/>
            </a:ext>
          </a:extLst>
        </xdr:cNvPr>
        <xdr:cNvSpPr/>
      </xdr:nvSpPr>
      <xdr:spPr>
        <a:xfrm>
          <a:off x="12804140" y="9490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49257</xdr:rowOff>
    </xdr:from>
    <xdr:ext cx="534377" cy="259045"/>
    <xdr:sp macro="" textlink="">
      <xdr:nvSpPr>
        <xdr:cNvPr id="587" name="テキスト ボックス 586">
          <a:extLst>
            <a:ext uri="{FF2B5EF4-FFF2-40B4-BE49-F238E27FC236}">
              <a16:creationId xmlns:a16="http://schemas.microsoft.com/office/drawing/2014/main" id="{B09E9045-4CE8-46BF-835C-908C0E864396}"/>
            </a:ext>
          </a:extLst>
        </xdr:cNvPr>
        <xdr:cNvSpPr txBox="1"/>
      </xdr:nvSpPr>
      <xdr:spPr>
        <a:xfrm>
          <a:off x="12610611" y="926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30822</xdr:rowOff>
    </xdr:from>
    <xdr:to>
      <xdr:col>71</xdr:col>
      <xdr:colOff>177800</xdr:colOff>
      <xdr:row>57</xdr:row>
      <xdr:rowOff>48589</xdr:rowOff>
    </xdr:to>
    <xdr:cxnSp macro="">
      <xdr:nvCxnSpPr>
        <xdr:cNvPr id="588" name="直線コネクタ 587">
          <a:extLst>
            <a:ext uri="{FF2B5EF4-FFF2-40B4-BE49-F238E27FC236}">
              <a16:creationId xmlns:a16="http://schemas.microsoft.com/office/drawing/2014/main" id="{CDC30935-7180-4653-A66A-CFBF9CBF25B4}"/>
            </a:ext>
          </a:extLst>
        </xdr:cNvPr>
        <xdr:cNvCxnSpPr/>
      </xdr:nvCxnSpPr>
      <xdr:spPr>
        <a:xfrm flipV="1">
          <a:off x="11282680" y="9586302"/>
          <a:ext cx="789940" cy="1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149314</xdr:rowOff>
    </xdr:from>
    <xdr:to>
      <xdr:col>72</xdr:col>
      <xdr:colOff>38100</xdr:colOff>
      <xdr:row>57</xdr:row>
      <xdr:rowOff>79464</xdr:rowOff>
    </xdr:to>
    <xdr:sp macro="" textlink="">
      <xdr:nvSpPr>
        <xdr:cNvPr id="589" name="フローチャート: 判断 588">
          <a:extLst>
            <a:ext uri="{FF2B5EF4-FFF2-40B4-BE49-F238E27FC236}">
              <a16:creationId xmlns:a16="http://schemas.microsoft.com/office/drawing/2014/main" id="{E0B2A2CB-6A4F-4319-B694-BA0E62BF9F4D}"/>
            </a:ext>
          </a:extLst>
        </xdr:cNvPr>
        <xdr:cNvSpPr/>
      </xdr:nvSpPr>
      <xdr:spPr>
        <a:xfrm>
          <a:off x="12029440" y="95371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95991</xdr:rowOff>
    </xdr:from>
    <xdr:ext cx="534377" cy="259045"/>
    <xdr:sp macro="" textlink="">
      <xdr:nvSpPr>
        <xdr:cNvPr id="590" name="テキスト ボックス 589">
          <a:extLst>
            <a:ext uri="{FF2B5EF4-FFF2-40B4-BE49-F238E27FC236}">
              <a16:creationId xmlns:a16="http://schemas.microsoft.com/office/drawing/2014/main" id="{5A2B5321-5C34-4F73-B74E-C9C091D7D6D2}"/>
            </a:ext>
          </a:extLst>
        </xdr:cNvPr>
        <xdr:cNvSpPr txBox="1"/>
      </xdr:nvSpPr>
      <xdr:spPr>
        <a:xfrm>
          <a:off x="11835911" y="931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150151</xdr:rowOff>
    </xdr:from>
    <xdr:to>
      <xdr:col>67</xdr:col>
      <xdr:colOff>101600</xdr:colOff>
      <xdr:row>57</xdr:row>
      <xdr:rowOff>80301</xdr:rowOff>
    </xdr:to>
    <xdr:sp macro="" textlink="">
      <xdr:nvSpPr>
        <xdr:cNvPr id="591" name="フローチャート: 判断 590">
          <a:extLst>
            <a:ext uri="{FF2B5EF4-FFF2-40B4-BE49-F238E27FC236}">
              <a16:creationId xmlns:a16="http://schemas.microsoft.com/office/drawing/2014/main" id="{D188F6B5-CD4C-42D6-BCE0-9D2EA4E1881E}"/>
            </a:ext>
          </a:extLst>
        </xdr:cNvPr>
        <xdr:cNvSpPr/>
      </xdr:nvSpPr>
      <xdr:spPr>
        <a:xfrm>
          <a:off x="11231880" y="95379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96828</xdr:rowOff>
    </xdr:from>
    <xdr:ext cx="534377" cy="259045"/>
    <xdr:sp macro="" textlink="">
      <xdr:nvSpPr>
        <xdr:cNvPr id="592" name="テキスト ボックス 591">
          <a:extLst>
            <a:ext uri="{FF2B5EF4-FFF2-40B4-BE49-F238E27FC236}">
              <a16:creationId xmlns:a16="http://schemas.microsoft.com/office/drawing/2014/main" id="{94DB33EF-FEDD-4A39-ABD8-FA548C7AF59A}"/>
            </a:ext>
          </a:extLst>
        </xdr:cNvPr>
        <xdr:cNvSpPr txBox="1"/>
      </xdr:nvSpPr>
      <xdr:spPr>
        <a:xfrm>
          <a:off x="11061211" y="93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A6EA1E43-2D8C-4A7C-983F-AEB364D814EB}"/>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70411A6F-9D1B-4F9E-B0BC-6185D25A1F63}"/>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F58A0D5D-7137-4995-AF91-A2EC258BEC94}"/>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C316F320-A617-47BC-B50D-253CB4965A9C}"/>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C51596BD-06BE-4E25-9ADA-848FBAED206A}"/>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112496</xdr:rowOff>
    </xdr:from>
    <xdr:to>
      <xdr:col>85</xdr:col>
      <xdr:colOff>177800</xdr:colOff>
      <xdr:row>57</xdr:row>
      <xdr:rowOff>42646</xdr:rowOff>
    </xdr:to>
    <xdr:sp macro="" textlink="">
      <xdr:nvSpPr>
        <xdr:cNvPr id="598" name="楕円 597">
          <a:extLst>
            <a:ext uri="{FF2B5EF4-FFF2-40B4-BE49-F238E27FC236}">
              <a16:creationId xmlns:a16="http://schemas.microsoft.com/office/drawing/2014/main" id="{5B546ADE-B57F-4754-A00A-7C67F550AD4E}"/>
            </a:ext>
          </a:extLst>
        </xdr:cNvPr>
        <xdr:cNvSpPr/>
      </xdr:nvSpPr>
      <xdr:spPr>
        <a:xfrm>
          <a:off x="14325600" y="950033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90923</xdr:rowOff>
    </xdr:from>
    <xdr:ext cx="534377" cy="259045"/>
    <xdr:sp macro="" textlink="">
      <xdr:nvSpPr>
        <xdr:cNvPr id="599" name="教育費該当値テキスト">
          <a:extLst>
            <a:ext uri="{FF2B5EF4-FFF2-40B4-BE49-F238E27FC236}">
              <a16:creationId xmlns:a16="http://schemas.microsoft.com/office/drawing/2014/main" id="{828ABEC2-22E9-4E64-A79A-655CC7049CC7}"/>
            </a:ext>
          </a:extLst>
        </xdr:cNvPr>
        <xdr:cNvSpPr txBox="1"/>
      </xdr:nvSpPr>
      <xdr:spPr>
        <a:xfrm>
          <a:off x="14419580" y="947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139457</xdr:rowOff>
    </xdr:from>
    <xdr:to>
      <xdr:col>81</xdr:col>
      <xdr:colOff>101600</xdr:colOff>
      <xdr:row>57</xdr:row>
      <xdr:rowOff>69607</xdr:rowOff>
    </xdr:to>
    <xdr:sp macro="" textlink="">
      <xdr:nvSpPr>
        <xdr:cNvPr id="600" name="楕円 599">
          <a:extLst>
            <a:ext uri="{FF2B5EF4-FFF2-40B4-BE49-F238E27FC236}">
              <a16:creationId xmlns:a16="http://schemas.microsoft.com/office/drawing/2014/main" id="{55B38A7C-94C1-4EF1-B127-B410C5ECE249}"/>
            </a:ext>
          </a:extLst>
        </xdr:cNvPr>
        <xdr:cNvSpPr/>
      </xdr:nvSpPr>
      <xdr:spPr>
        <a:xfrm>
          <a:off x="13578840" y="95272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60734</xdr:rowOff>
    </xdr:from>
    <xdr:ext cx="534377" cy="259045"/>
    <xdr:sp macro="" textlink="">
      <xdr:nvSpPr>
        <xdr:cNvPr id="601" name="テキスト ボックス 600">
          <a:extLst>
            <a:ext uri="{FF2B5EF4-FFF2-40B4-BE49-F238E27FC236}">
              <a16:creationId xmlns:a16="http://schemas.microsoft.com/office/drawing/2014/main" id="{4ABCBD52-4DF0-473E-85F6-EB2BF7C5150C}"/>
            </a:ext>
          </a:extLst>
        </xdr:cNvPr>
        <xdr:cNvSpPr txBox="1"/>
      </xdr:nvSpPr>
      <xdr:spPr>
        <a:xfrm>
          <a:off x="13408171" y="961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132640</xdr:rowOff>
    </xdr:from>
    <xdr:to>
      <xdr:col>76</xdr:col>
      <xdr:colOff>165100</xdr:colOff>
      <xdr:row>57</xdr:row>
      <xdr:rowOff>62790</xdr:rowOff>
    </xdr:to>
    <xdr:sp macro="" textlink="">
      <xdr:nvSpPr>
        <xdr:cNvPr id="602" name="楕円 601">
          <a:extLst>
            <a:ext uri="{FF2B5EF4-FFF2-40B4-BE49-F238E27FC236}">
              <a16:creationId xmlns:a16="http://schemas.microsoft.com/office/drawing/2014/main" id="{FE634278-4CEA-4AB3-B3C0-9A9AEDC740AC}"/>
            </a:ext>
          </a:extLst>
        </xdr:cNvPr>
        <xdr:cNvSpPr/>
      </xdr:nvSpPr>
      <xdr:spPr>
        <a:xfrm>
          <a:off x="12804140" y="9520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53917</xdr:rowOff>
    </xdr:from>
    <xdr:ext cx="534377" cy="259045"/>
    <xdr:sp macro="" textlink="">
      <xdr:nvSpPr>
        <xdr:cNvPr id="603" name="テキスト ボックス 602">
          <a:extLst>
            <a:ext uri="{FF2B5EF4-FFF2-40B4-BE49-F238E27FC236}">
              <a16:creationId xmlns:a16="http://schemas.microsoft.com/office/drawing/2014/main" id="{A7A37CCF-93E5-4C79-946B-E05FD8D3D65C}"/>
            </a:ext>
          </a:extLst>
        </xdr:cNvPr>
        <xdr:cNvSpPr txBox="1"/>
      </xdr:nvSpPr>
      <xdr:spPr>
        <a:xfrm>
          <a:off x="12610611" y="96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151472</xdr:rowOff>
    </xdr:from>
    <xdr:to>
      <xdr:col>72</xdr:col>
      <xdr:colOff>38100</xdr:colOff>
      <xdr:row>57</xdr:row>
      <xdr:rowOff>81622</xdr:rowOff>
    </xdr:to>
    <xdr:sp macro="" textlink="">
      <xdr:nvSpPr>
        <xdr:cNvPr id="604" name="楕円 603">
          <a:extLst>
            <a:ext uri="{FF2B5EF4-FFF2-40B4-BE49-F238E27FC236}">
              <a16:creationId xmlns:a16="http://schemas.microsoft.com/office/drawing/2014/main" id="{97EC7441-158A-4E9B-ABFF-AE0EE1666F1E}"/>
            </a:ext>
          </a:extLst>
        </xdr:cNvPr>
        <xdr:cNvSpPr/>
      </xdr:nvSpPr>
      <xdr:spPr>
        <a:xfrm>
          <a:off x="12029440" y="95393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72749</xdr:rowOff>
    </xdr:from>
    <xdr:ext cx="534377" cy="259045"/>
    <xdr:sp macro="" textlink="">
      <xdr:nvSpPr>
        <xdr:cNvPr id="605" name="テキスト ボックス 604">
          <a:extLst>
            <a:ext uri="{FF2B5EF4-FFF2-40B4-BE49-F238E27FC236}">
              <a16:creationId xmlns:a16="http://schemas.microsoft.com/office/drawing/2014/main" id="{7282DF70-0833-4F59-9B4C-7CACE7246B25}"/>
            </a:ext>
          </a:extLst>
        </xdr:cNvPr>
        <xdr:cNvSpPr txBox="1"/>
      </xdr:nvSpPr>
      <xdr:spPr>
        <a:xfrm>
          <a:off x="11835911" y="962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169239</xdr:rowOff>
    </xdr:from>
    <xdr:to>
      <xdr:col>67</xdr:col>
      <xdr:colOff>101600</xdr:colOff>
      <xdr:row>57</xdr:row>
      <xdr:rowOff>99389</xdr:rowOff>
    </xdr:to>
    <xdr:sp macro="" textlink="">
      <xdr:nvSpPr>
        <xdr:cNvPr id="606" name="楕円 605">
          <a:extLst>
            <a:ext uri="{FF2B5EF4-FFF2-40B4-BE49-F238E27FC236}">
              <a16:creationId xmlns:a16="http://schemas.microsoft.com/office/drawing/2014/main" id="{4A392E8D-BF4F-4212-835B-074C89E6DD9D}"/>
            </a:ext>
          </a:extLst>
        </xdr:cNvPr>
        <xdr:cNvSpPr/>
      </xdr:nvSpPr>
      <xdr:spPr>
        <a:xfrm>
          <a:off x="11231880" y="95570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90516</xdr:rowOff>
    </xdr:from>
    <xdr:ext cx="534377" cy="259045"/>
    <xdr:sp macro="" textlink="">
      <xdr:nvSpPr>
        <xdr:cNvPr id="607" name="テキスト ボックス 606">
          <a:extLst>
            <a:ext uri="{FF2B5EF4-FFF2-40B4-BE49-F238E27FC236}">
              <a16:creationId xmlns:a16="http://schemas.microsoft.com/office/drawing/2014/main" id="{87D2A5A8-91FE-4041-9CB6-6D58BDAE8B10}"/>
            </a:ext>
          </a:extLst>
        </xdr:cNvPr>
        <xdr:cNvSpPr txBox="1"/>
      </xdr:nvSpPr>
      <xdr:spPr>
        <a:xfrm>
          <a:off x="11061211" y="964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75F8E376-E673-4F24-B43A-A2E3C13B12DC}"/>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C066C425-F061-45CC-90FC-7ECD2D2DB5FC}"/>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15C88B59-6A54-4A1B-95F3-F7E2EC8552BB}"/>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DC2FF50A-C50B-4472-9856-BDDDA6AC9BA5}"/>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2A4AE97C-6143-4E95-BF3C-C0856FB1CC3A}"/>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AF80EC94-C272-4B05-8811-A9915BC7935A}"/>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A9F7F1E4-F27E-48EB-BABA-2A82C75F98AA}"/>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E0DAD7EC-B9D2-44F0-82AA-B5620D6B120D}"/>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BA4812C0-B94E-4FB6-8783-59BC28FAC7BC}"/>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4E57C235-AE30-4E59-9E8E-95620056A5E9}"/>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C0856048-6453-415A-912B-40995FDDB5F2}"/>
            </a:ext>
          </a:extLst>
        </xdr:cNvPr>
        <xdr:cNvCxnSpPr/>
      </xdr:nvCxnSpPr>
      <xdr:spPr>
        <a:xfrm>
          <a:off x="10960100" y="133424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A1728B33-C005-4453-B9D3-877D365B5E5E}"/>
            </a:ext>
          </a:extLst>
        </xdr:cNvPr>
        <xdr:cNvSpPr txBox="1"/>
      </xdr:nvSpPr>
      <xdr:spPr>
        <a:xfrm>
          <a:off x="10734174" y="132040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E1265FDF-3A6C-49F7-AA72-0BDF3FCAEB17}"/>
            </a:ext>
          </a:extLst>
        </xdr:cNvPr>
        <xdr:cNvCxnSpPr/>
      </xdr:nvCxnSpPr>
      <xdr:spPr>
        <a:xfrm>
          <a:off x="10960100" y="130234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1" name="テキスト ボックス 620">
          <a:extLst>
            <a:ext uri="{FF2B5EF4-FFF2-40B4-BE49-F238E27FC236}">
              <a16:creationId xmlns:a16="http://schemas.microsoft.com/office/drawing/2014/main" id="{15FB4C0E-2F8C-47DB-A15A-D117C6748607}"/>
            </a:ext>
          </a:extLst>
        </xdr:cNvPr>
        <xdr:cNvSpPr txBox="1"/>
      </xdr:nvSpPr>
      <xdr:spPr>
        <a:xfrm>
          <a:off x="10433261" y="128850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EEBE03D5-8F2E-41A8-AA9B-2021D6E69684}"/>
            </a:ext>
          </a:extLst>
        </xdr:cNvPr>
        <xdr:cNvCxnSpPr/>
      </xdr:nvCxnSpPr>
      <xdr:spPr>
        <a:xfrm>
          <a:off x="10960100" y="1270453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3" name="テキスト ボックス 622">
          <a:extLst>
            <a:ext uri="{FF2B5EF4-FFF2-40B4-BE49-F238E27FC236}">
              <a16:creationId xmlns:a16="http://schemas.microsoft.com/office/drawing/2014/main" id="{5872D7FD-C17D-481E-A250-C4B25FED35F2}"/>
            </a:ext>
          </a:extLst>
        </xdr:cNvPr>
        <xdr:cNvSpPr txBox="1"/>
      </xdr:nvSpPr>
      <xdr:spPr>
        <a:xfrm>
          <a:off x="10433261" y="125661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81CBEC34-32DF-4508-9825-90D7ED2E334A}"/>
            </a:ext>
          </a:extLst>
        </xdr:cNvPr>
        <xdr:cNvCxnSpPr/>
      </xdr:nvCxnSpPr>
      <xdr:spPr>
        <a:xfrm>
          <a:off x="10960100" y="123855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5" name="テキスト ボックス 624">
          <a:extLst>
            <a:ext uri="{FF2B5EF4-FFF2-40B4-BE49-F238E27FC236}">
              <a16:creationId xmlns:a16="http://schemas.microsoft.com/office/drawing/2014/main" id="{598230E9-D158-49FD-A12D-70D54F2BD9C6}"/>
            </a:ext>
          </a:extLst>
        </xdr:cNvPr>
        <xdr:cNvSpPr txBox="1"/>
      </xdr:nvSpPr>
      <xdr:spPr>
        <a:xfrm>
          <a:off x="10433261" y="122433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126AECA7-D11B-4437-9FDB-204CEE13E4A4}"/>
            </a:ext>
          </a:extLst>
        </xdr:cNvPr>
        <xdr:cNvCxnSpPr/>
      </xdr:nvCxnSpPr>
      <xdr:spPr>
        <a:xfrm>
          <a:off x="10960100" y="120666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7" name="テキスト ボックス 626">
          <a:extLst>
            <a:ext uri="{FF2B5EF4-FFF2-40B4-BE49-F238E27FC236}">
              <a16:creationId xmlns:a16="http://schemas.microsoft.com/office/drawing/2014/main" id="{D90A7F63-D5E2-4B26-9704-CB3FD3D5D256}"/>
            </a:ext>
          </a:extLst>
        </xdr:cNvPr>
        <xdr:cNvSpPr txBox="1"/>
      </xdr:nvSpPr>
      <xdr:spPr>
        <a:xfrm>
          <a:off x="10433261" y="119244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EB8508BA-8BCC-4805-9AB2-7BEFDFEFE0A4}"/>
            </a:ext>
          </a:extLst>
        </xdr:cNvPr>
        <xdr:cNvCxnSpPr/>
      </xdr:nvCxnSpPr>
      <xdr:spPr>
        <a:xfrm>
          <a:off x="10960100" y="1174387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C2956BA3-44E6-4AA3-BE44-22EC5A8B7B42}"/>
            </a:ext>
          </a:extLst>
        </xdr:cNvPr>
        <xdr:cNvSpPr txBox="1"/>
      </xdr:nvSpPr>
      <xdr:spPr>
        <a:xfrm>
          <a:off x="10433261" y="116054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926EFB93-2EF0-45B7-8890-1FD76843B83F}"/>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6F977018-C371-48E9-AC5C-C43120F83456}"/>
            </a:ext>
          </a:extLst>
        </xdr:cNvPr>
        <xdr:cNvSpPr txBox="1"/>
      </xdr:nvSpPr>
      <xdr:spPr>
        <a:xfrm>
          <a:off x="104332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C5660417-0724-4472-AD4C-B038476BE486}"/>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2AD5F7A6-5B0F-43F8-8A1D-6B3C4B72CF2E}"/>
            </a:ext>
          </a:extLst>
        </xdr:cNvPr>
        <xdr:cNvCxnSpPr/>
      </xdr:nvCxnSpPr>
      <xdr:spPr>
        <a:xfrm flipV="1">
          <a:off x="14374495" y="11838616"/>
          <a:ext cx="1269" cy="1503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4" name="災害復旧費最小値テキスト">
          <a:extLst>
            <a:ext uri="{FF2B5EF4-FFF2-40B4-BE49-F238E27FC236}">
              <a16:creationId xmlns:a16="http://schemas.microsoft.com/office/drawing/2014/main" id="{67EBCF3A-7E4A-4A1B-A135-357AB613C96A}"/>
            </a:ext>
          </a:extLst>
        </xdr:cNvPr>
        <xdr:cNvSpPr txBox="1"/>
      </xdr:nvSpPr>
      <xdr:spPr>
        <a:xfrm>
          <a:off x="14419580" y="13364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6123B837-3D55-48AF-9FEB-50EE18A3E061}"/>
            </a:ext>
          </a:extLst>
        </xdr:cNvPr>
        <xdr:cNvCxnSpPr/>
      </xdr:nvCxnSpPr>
      <xdr:spPr>
        <a:xfrm>
          <a:off x="14287500" y="133424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6" name="災害復旧費最大値テキスト">
          <a:extLst>
            <a:ext uri="{FF2B5EF4-FFF2-40B4-BE49-F238E27FC236}">
              <a16:creationId xmlns:a16="http://schemas.microsoft.com/office/drawing/2014/main" id="{FB993132-545F-47A4-A8ED-1371201A2F97}"/>
            </a:ext>
          </a:extLst>
        </xdr:cNvPr>
        <xdr:cNvSpPr txBox="1"/>
      </xdr:nvSpPr>
      <xdr:spPr>
        <a:xfrm>
          <a:off x="14419580" y="1161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7" name="直線コネクタ 636">
          <a:extLst>
            <a:ext uri="{FF2B5EF4-FFF2-40B4-BE49-F238E27FC236}">
              <a16:creationId xmlns:a16="http://schemas.microsoft.com/office/drawing/2014/main" id="{ACF90A73-0650-4124-8CFD-DAB0902A6D1C}"/>
            </a:ext>
          </a:extLst>
        </xdr:cNvPr>
        <xdr:cNvCxnSpPr/>
      </xdr:nvCxnSpPr>
      <xdr:spPr>
        <a:xfrm>
          <a:off x="14287500" y="118386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63142</xdr:rowOff>
    </xdr:from>
    <xdr:to>
      <xdr:col>85</xdr:col>
      <xdr:colOff>127000</xdr:colOff>
      <xdr:row>79</xdr:row>
      <xdr:rowOff>98879</xdr:rowOff>
    </xdr:to>
    <xdr:cxnSp macro="">
      <xdr:nvCxnSpPr>
        <xdr:cNvPr id="638" name="直線コネクタ 637">
          <a:extLst>
            <a:ext uri="{FF2B5EF4-FFF2-40B4-BE49-F238E27FC236}">
              <a16:creationId xmlns:a16="http://schemas.microsoft.com/office/drawing/2014/main" id="{EEAA6DB5-B42F-4A7D-884C-AA96BA0EDE4A}"/>
            </a:ext>
          </a:extLst>
        </xdr:cNvPr>
        <xdr:cNvCxnSpPr/>
      </xdr:nvCxnSpPr>
      <xdr:spPr>
        <a:xfrm flipV="1">
          <a:off x="13629640" y="13306702"/>
          <a:ext cx="746760" cy="3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165599</xdr:rowOff>
    </xdr:from>
    <xdr:ext cx="469744" cy="259045"/>
    <xdr:sp macro="" textlink="">
      <xdr:nvSpPr>
        <xdr:cNvPr id="639" name="災害復旧費平均値テキスト">
          <a:extLst>
            <a:ext uri="{FF2B5EF4-FFF2-40B4-BE49-F238E27FC236}">
              <a16:creationId xmlns:a16="http://schemas.microsoft.com/office/drawing/2014/main" id="{33F9EDC2-1BFF-4553-8529-C7D38F291CB6}"/>
            </a:ext>
          </a:extLst>
        </xdr:cNvPr>
        <xdr:cNvSpPr txBox="1"/>
      </xdr:nvSpPr>
      <xdr:spPr>
        <a:xfrm>
          <a:off x="14419580" y="13241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40" name="フローチャート: 判断 639">
          <a:extLst>
            <a:ext uri="{FF2B5EF4-FFF2-40B4-BE49-F238E27FC236}">
              <a16:creationId xmlns:a16="http://schemas.microsoft.com/office/drawing/2014/main" id="{7508D2EA-7C8B-4E4C-ADED-0BCD911A0A6B}"/>
            </a:ext>
          </a:extLst>
        </xdr:cNvPr>
        <xdr:cNvSpPr/>
      </xdr:nvSpPr>
      <xdr:spPr>
        <a:xfrm>
          <a:off x="14325600" y="1325928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1" name="直線コネクタ 640">
          <a:extLst>
            <a:ext uri="{FF2B5EF4-FFF2-40B4-BE49-F238E27FC236}">
              <a16:creationId xmlns:a16="http://schemas.microsoft.com/office/drawing/2014/main" id="{9D4D2B9F-ABE3-4ACA-927D-D99F99B7C7AD}"/>
            </a:ext>
          </a:extLst>
        </xdr:cNvPr>
        <xdr:cNvCxnSpPr/>
      </xdr:nvCxnSpPr>
      <xdr:spPr>
        <a:xfrm>
          <a:off x="12854940" y="1334243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2" name="フローチャート: 判断 641">
          <a:extLst>
            <a:ext uri="{FF2B5EF4-FFF2-40B4-BE49-F238E27FC236}">
              <a16:creationId xmlns:a16="http://schemas.microsoft.com/office/drawing/2014/main" id="{0488E359-5F8C-4652-A325-C0A1F9545706}"/>
            </a:ext>
          </a:extLst>
        </xdr:cNvPr>
        <xdr:cNvSpPr/>
      </xdr:nvSpPr>
      <xdr:spPr>
        <a:xfrm>
          <a:off x="13578840" y="1326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135551</xdr:rowOff>
    </xdr:from>
    <xdr:ext cx="469744" cy="259045"/>
    <xdr:sp macro="" textlink="">
      <xdr:nvSpPr>
        <xdr:cNvPr id="643" name="テキスト ボックス 642">
          <a:extLst>
            <a:ext uri="{FF2B5EF4-FFF2-40B4-BE49-F238E27FC236}">
              <a16:creationId xmlns:a16="http://schemas.microsoft.com/office/drawing/2014/main" id="{B6097264-5AB6-49E8-BBF1-5E68D0DB11C0}"/>
            </a:ext>
          </a:extLst>
        </xdr:cNvPr>
        <xdr:cNvSpPr txBox="1"/>
      </xdr:nvSpPr>
      <xdr:spPr>
        <a:xfrm>
          <a:off x="13417628" y="1304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144435</xdr:rowOff>
    </xdr:from>
    <xdr:to>
      <xdr:col>76</xdr:col>
      <xdr:colOff>114300</xdr:colOff>
      <xdr:row>79</xdr:row>
      <xdr:rowOff>98879</xdr:rowOff>
    </xdr:to>
    <xdr:cxnSp macro="">
      <xdr:nvCxnSpPr>
        <xdr:cNvPr id="644" name="直線コネクタ 643">
          <a:extLst>
            <a:ext uri="{FF2B5EF4-FFF2-40B4-BE49-F238E27FC236}">
              <a16:creationId xmlns:a16="http://schemas.microsoft.com/office/drawing/2014/main" id="{60C53124-230C-46D9-8152-DC7256D6AEB6}"/>
            </a:ext>
          </a:extLst>
        </xdr:cNvPr>
        <xdr:cNvCxnSpPr/>
      </xdr:nvCxnSpPr>
      <xdr:spPr>
        <a:xfrm>
          <a:off x="12072620" y="13220355"/>
          <a:ext cx="782320" cy="12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5" name="フローチャート: 判断 644">
          <a:extLst>
            <a:ext uri="{FF2B5EF4-FFF2-40B4-BE49-F238E27FC236}">
              <a16:creationId xmlns:a16="http://schemas.microsoft.com/office/drawing/2014/main" id="{4D2F7D61-8D85-439A-8653-C6E38F83753C}"/>
            </a:ext>
          </a:extLst>
        </xdr:cNvPr>
        <xdr:cNvSpPr/>
      </xdr:nvSpPr>
      <xdr:spPr>
        <a:xfrm>
          <a:off x="12804140" y="132442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115028</xdr:rowOff>
    </xdr:from>
    <xdr:ext cx="534377" cy="259045"/>
    <xdr:sp macro="" textlink="">
      <xdr:nvSpPr>
        <xdr:cNvPr id="646" name="テキスト ボックス 645">
          <a:extLst>
            <a:ext uri="{FF2B5EF4-FFF2-40B4-BE49-F238E27FC236}">
              <a16:creationId xmlns:a16="http://schemas.microsoft.com/office/drawing/2014/main" id="{9A6B4EAB-76CF-4359-99A9-5672DC7F45DC}"/>
            </a:ext>
          </a:extLst>
        </xdr:cNvPr>
        <xdr:cNvSpPr txBox="1"/>
      </xdr:nvSpPr>
      <xdr:spPr>
        <a:xfrm>
          <a:off x="12610611" y="1302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144435</xdr:rowOff>
    </xdr:from>
    <xdr:to>
      <xdr:col>71</xdr:col>
      <xdr:colOff>177800</xdr:colOff>
      <xdr:row>79</xdr:row>
      <xdr:rowOff>13084</xdr:rowOff>
    </xdr:to>
    <xdr:cxnSp macro="">
      <xdr:nvCxnSpPr>
        <xdr:cNvPr id="647" name="直線コネクタ 646">
          <a:extLst>
            <a:ext uri="{FF2B5EF4-FFF2-40B4-BE49-F238E27FC236}">
              <a16:creationId xmlns:a16="http://schemas.microsoft.com/office/drawing/2014/main" id="{9F3DAFC3-BF8D-4AC6-9BEC-0E9318F11909}"/>
            </a:ext>
          </a:extLst>
        </xdr:cNvPr>
        <xdr:cNvCxnSpPr/>
      </xdr:nvCxnSpPr>
      <xdr:spPr>
        <a:xfrm flipV="1">
          <a:off x="11282680" y="13220355"/>
          <a:ext cx="789940" cy="3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3907</xdr:rowOff>
    </xdr:from>
    <xdr:to>
      <xdr:col>72</xdr:col>
      <xdr:colOff>38100</xdr:colOff>
      <xdr:row>79</xdr:row>
      <xdr:rowOff>105507</xdr:rowOff>
    </xdr:to>
    <xdr:sp macro="" textlink="">
      <xdr:nvSpPr>
        <xdr:cNvPr id="648" name="フローチャート: 判断 647">
          <a:extLst>
            <a:ext uri="{FF2B5EF4-FFF2-40B4-BE49-F238E27FC236}">
              <a16:creationId xmlns:a16="http://schemas.microsoft.com/office/drawing/2014/main" id="{9A3C7975-D7BE-45F2-B025-813B4570201E}"/>
            </a:ext>
          </a:extLst>
        </xdr:cNvPr>
        <xdr:cNvSpPr/>
      </xdr:nvSpPr>
      <xdr:spPr>
        <a:xfrm>
          <a:off x="12029440" y="132474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96634</xdr:rowOff>
    </xdr:from>
    <xdr:ext cx="534377" cy="259045"/>
    <xdr:sp macro="" textlink="">
      <xdr:nvSpPr>
        <xdr:cNvPr id="649" name="テキスト ボックス 648">
          <a:extLst>
            <a:ext uri="{FF2B5EF4-FFF2-40B4-BE49-F238E27FC236}">
              <a16:creationId xmlns:a16="http://schemas.microsoft.com/office/drawing/2014/main" id="{96A567A7-AEB6-4D24-96D4-3D18D67F97E8}"/>
            </a:ext>
          </a:extLst>
        </xdr:cNvPr>
        <xdr:cNvSpPr txBox="1"/>
      </xdr:nvSpPr>
      <xdr:spPr>
        <a:xfrm>
          <a:off x="11835911" y="1334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17864</xdr:rowOff>
    </xdr:from>
    <xdr:to>
      <xdr:col>67</xdr:col>
      <xdr:colOff>101600</xdr:colOff>
      <xdr:row>79</xdr:row>
      <xdr:rowOff>119464</xdr:rowOff>
    </xdr:to>
    <xdr:sp macro="" textlink="">
      <xdr:nvSpPr>
        <xdr:cNvPr id="650" name="フローチャート: 判断 649">
          <a:extLst>
            <a:ext uri="{FF2B5EF4-FFF2-40B4-BE49-F238E27FC236}">
              <a16:creationId xmlns:a16="http://schemas.microsoft.com/office/drawing/2014/main" id="{38BFC0D8-0352-4BA6-8E81-3511356F757D}"/>
            </a:ext>
          </a:extLst>
        </xdr:cNvPr>
        <xdr:cNvSpPr/>
      </xdr:nvSpPr>
      <xdr:spPr>
        <a:xfrm>
          <a:off x="11231880" y="132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110591</xdr:rowOff>
    </xdr:from>
    <xdr:ext cx="469744" cy="259045"/>
    <xdr:sp macro="" textlink="">
      <xdr:nvSpPr>
        <xdr:cNvPr id="651" name="テキスト ボックス 650">
          <a:extLst>
            <a:ext uri="{FF2B5EF4-FFF2-40B4-BE49-F238E27FC236}">
              <a16:creationId xmlns:a16="http://schemas.microsoft.com/office/drawing/2014/main" id="{C67C3050-EFA6-4B6B-823D-8CA1D3D76438}"/>
            </a:ext>
          </a:extLst>
        </xdr:cNvPr>
        <xdr:cNvSpPr txBox="1"/>
      </xdr:nvSpPr>
      <xdr:spPr>
        <a:xfrm>
          <a:off x="11070668" y="1335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4B141078-46F0-4F30-95BB-8CB9BB04BA24}"/>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3A48D1C9-ACF0-406D-8D48-0A29BF3494F2}"/>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997CA6D0-68E5-414E-B82E-DF0FF20047E5}"/>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D500959B-4BF2-47F7-8661-72A7670957CC}"/>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11FF8695-78D8-4165-9B37-DD09A4CCCB9E}"/>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12342</xdr:rowOff>
    </xdr:from>
    <xdr:to>
      <xdr:col>85</xdr:col>
      <xdr:colOff>177800</xdr:colOff>
      <xdr:row>79</xdr:row>
      <xdr:rowOff>113942</xdr:rowOff>
    </xdr:to>
    <xdr:sp macro="" textlink="">
      <xdr:nvSpPr>
        <xdr:cNvPr id="657" name="楕円 656">
          <a:extLst>
            <a:ext uri="{FF2B5EF4-FFF2-40B4-BE49-F238E27FC236}">
              <a16:creationId xmlns:a16="http://schemas.microsoft.com/office/drawing/2014/main" id="{52BA2244-0E42-44D1-9759-3DCC775F105D}"/>
            </a:ext>
          </a:extLst>
        </xdr:cNvPr>
        <xdr:cNvSpPr/>
      </xdr:nvSpPr>
      <xdr:spPr>
        <a:xfrm>
          <a:off x="14325600" y="1325590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143169</xdr:rowOff>
    </xdr:from>
    <xdr:ext cx="534377" cy="259045"/>
    <xdr:sp macro="" textlink="">
      <xdr:nvSpPr>
        <xdr:cNvPr id="658" name="災害復旧費該当値テキスト">
          <a:extLst>
            <a:ext uri="{FF2B5EF4-FFF2-40B4-BE49-F238E27FC236}">
              <a16:creationId xmlns:a16="http://schemas.microsoft.com/office/drawing/2014/main" id="{50AF08F8-9EBA-46B7-8BD0-F82603A40636}"/>
            </a:ext>
          </a:extLst>
        </xdr:cNvPr>
        <xdr:cNvSpPr txBox="1"/>
      </xdr:nvSpPr>
      <xdr:spPr>
        <a:xfrm>
          <a:off x="14419580" y="1305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9" name="楕円 658">
          <a:extLst>
            <a:ext uri="{FF2B5EF4-FFF2-40B4-BE49-F238E27FC236}">
              <a16:creationId xmlns:a16="http://schemas.microsoft.com/office/drawing/2014/main" id="{22142E48-23AC-4AF3-8D1B-D14E56888EFD}"/>
            </a:ext>
          </a:extLst>
        </xdr:cNvPr>
        <xdr:cNvSpPr/>
      </xdr:nvSpPr>
      <xdr:spPr>
        <a:xfrm>
          <a:off x="13578840" y="1329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4099D95B-70DC-46AC-8D7A-A05D1369A84F}"/>
            </a:ext>
          </a:extLst>
        </xdr:cNvPr>
        <xdr:cNvSpPr txBox="1"/>
      </xdr:nvSpPr>
      <xdr:spPr>
        <a:xfrm>
          <a:off x="13527850" y="133843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1" name="楕円 660">
          <a:extLst>
            <a:ext uri="{FF2B5EF4-FFF2-40B4-BE49-F238E27FC236}">
              <a16:creationId xmlns:a16="http://schemas.microsoft.com/office/drawing/2014/main" id="{EDA5FA1B-2CB7-492B-A6AB-26B719CE6BD9}"/>
            </a:ext>
          </a:extLst>
        </xdr:cNvPr>
        <xdr:cNvSpPr/>
      </xdr:nvSpPr>
      <xdr:spPr>
        <a:xfrm>
          <a:off x="12804140" y="1329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AD5F8D40-36C4-436D-8B59-750B0E08D309}"/>
            </a:ext>
          </a:extLst>
        </xdr:cNvPr>
        <xdr:cNvSpPr txBox="1"/>
      </xdr:nvSpPr>
      <xdr:spPr>
        <a:xfrm>
          <a:off x="12737910" y="133843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93635</xdr:rowOff>
    </xdr:from>
    <xdr:to>
      <xdr:col>72</xdr:col>
      <xdr:colOff>38100</xdr:colOff>
      <xdr:row>79</xdr:row>
      <xdr:rowOff>23785</xdr:rowOff>
    </xdr:to>
    <xdr:sp macro="" textlink="">
      <xdr:nvSpPr>
        <xdr:cNvPr id="663" name="楕円 662">
          <a:extLst>
            <a:ext uri="{FF2B5EF4-FFF2-40B4-BE49-F238E27FC236}">
              <a16:creationId xmlns:a16="http://schemas.microsoft.com/office/drawing/2014/main" id="{18C739CD-4C4A-4988-8B2B-1D8C8226F545}"/>
            </a:ext>
          </a:extLst>
        </xdr:cNvPr>
        <xdr:cNvSpPr/>
      </xdr:nvSpPr>
      <xdr:spPr>
        <a:xfrm>
          <a:off x="12029440" y="131695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40312</xdr:rowOff>
    </xdr:from>
    <xdr:ext cx="534377" cy="259045"/>
    <xdr:sp macro="" textlink="">
      <xdr:nvSpPr>
        <xdr:cNvPr id="664" name="テキスト ボックス 663">
          <a:extLst>
            <a:ext uri="{FF2B5EF4-FFF2-40B4-BE49-F238E27FC236}">
              <a16:creationId xmlns:a16="http://schemas.microsoft.com/office/drawing/2014/main" id="{59DC72FD-77B5-43C8-8878-85D7A7F85D4F}"/>
            </a:ext>
          </a:extLst>
        </xdr:cNvPr>
        <xdr:cNvSpPr txBox="1"/>
      </xdr:nvSpPr>
      <xdr:spPr>
        <a:xfrm>
          <a:off x="11835911" y="1294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133734</xdr:rowOff>
    </xdr:from>
    <xdr:to>
      <xdr:col>67</xdr:col>
      <xdr:colOff>101600</xdr:colOff>
      <xdr:row>79</xdr:row>
      <xdr:rowOff>63884</xdr:rowOff>
    </xdr:to>
    <xdr:sp macro="" textlink="">
      <xdr:nvSpPr>
        <xdr:cNvPr id="665" name="楕円 664">
          <a:extLst>
            <a:ext uri="{FF2B5EF4-FFF2-40B4-BE49-F238E27FC236}">
              <a16:creationId xmlns:a16="http://schemas.microsoft.com/office/drawing/2014/main" id="{399ECD2A-F8C4-4C08-AC6D-51AA81AE6EF6}"/>
            </a:ext>
          </a:extLst>
        </xdr:cNvPr>
        <xdr:cNvSpPr/>
      </xdr:nvSpPr>
      <xdr:spPr>
        <a:xfrm>
          <a:off x="11231880" y="132096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80411</xdr:rowOff>
    </xdr:from>
    <xdr:ext cx="534377" cy="259045"/>
    <xdr:sp macro="" textlink="">
      <xdr:nvSpPr>
        <xdr:cNvPr id="666" name="テキスト ボックス 665">
          <a:extLst>
            <a:ext uri="{FF2B5EF4-FFF2-40B4-BE49-F238E27FC236}">
              <a16:creationId xmlns:a16="http://schemas.microsoft.com/office/drawing/2014/main" id="{DA2DBF48-3B38-4500-ABA8-758BBBF9291F}"/>
            </a:ext>
          </a:extLst>
        </xdr:cNvPr>
        <xdr:cNvSpPr txBox="1"/>
      </xdr:nvSpPr>
      <xdr:spPr>
        <a:xfrm>
          <a:off x="11061211" y="1298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20E54B3E-C8B3-485D-965E-D799B71D0E16}"/>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91C07EC1-3844-4242-BD00-C4F141C638F9}"/>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7C7EF266-AD14-423C-A53B-91FDF44524CE}"/>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ADB53B00-35CA-473B-A63E-3529E6646D64}"/>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A313D89C-2136-411E-A805-0111AADADEEA}"/>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5C0E1A1-E50E-4443-912F-A3CA9FB5BCD4}"/>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C333B844-E38B-4E8F-9535-91CA1D57B9A0}"/>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EAB4A775-C43A-4CEA-B041-29B4D83DA51C}"/>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7C444D39-35EE-4696-872F-88030AEEAA20}"/>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5E8E6859-9484-41E4-8F08-954E3FE0CD52}"/>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27539A34-6888-4256-BB86-2BA4FCAC75ED}"/>
            </a:ext>
          </a:extLst>
        </xdr:cNvPr>
        <xdr:cNvCxnSpPr/>
      </xdr:nvCxnSpPr>
      <xdr:spPr>
        <a:xfrm>
          <a:off x="10960100" y="166408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19C0F83F-246A-48AA-8F5F-770F5AE8E61A}"/>
            </a:ext>
          </a:extLst>
        </xdr:cNvPr>
        <xdr:cNvSpPr txBox="1"/>
      </xdr:nvSpPr>
      <xdr:spPr>
        <a:xfrm>
          <a:off x="1073417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AB5F3AFF-50F2-4BCC-9CFA-C7808F359FBE}"/>
            </a:ext>
          </a:extLst>
        </xdr:cNvPr>
        <xdr:cNvCxnSpPr/>
      </xdr:nvCxnSpPr>
      <xdr:spPr>
        <a:xfrm>
          <a:off x="10960100" y="16267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EDFB3DA0-AA06-4E5C-9A13-691ACB4E4CBD}"/>
            </a:ext>
          </a:extLst>
        </xdr:cNvPr>
        <xdr:cNvSpPr txBox="1"/>
      </xdr:nvSpPr>
      <xdr:spPr>
        <a:xfrm>
          <a:off x="1049738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E98F2D91-5F5C-40CA-B7F9-EEBE438147C4}"/>
            </a:ext>
          </a:extLst>
        </xdr:cNvPr>
        <xdr:cNvCxnSpPr/>
      </xdr:nvCxnSpPr>
      <xdr:spPr>
        <a:xfrm>
          <a:off x="10960100" y="158978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4188F5DE-80B9-46FA-91CC-896B5900EEDE}"/>
            </a:ext>
          </a:extLst>
        </xdr:cNvPr>
        <xdr:cNvSpPr txBox="1"/>
      </xdr:nvSpPr>
      <xdr:spPr>
        <a:xfrm>
          <a:off x="1043326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89C36EE3-68C5-423F-8770-CF168F38C79E}"/>
            </a:ext>
          </a:extLst>
        </xdr:cNvPr>
        <xdr:cNvCxnSpPr/>
      </xdr:nvCxnSpPr>
      <xdr:spPr>
        <a:xfrm>
          <a:off x="10960100" y="155244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2782D788-558C-4F42-957E-22C01ED1324F}"/>
            </a:ext>
          </a:extLst>
        </xdr:cNvPr>
        <xdr:cNvSpPr txBox="1"/>
      </xdr:nvSpPr>
      <xdr:spPr>
        <a:xfrm>
          <a:off x="1043326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2BE0AA3B-0DFE-4D4C-9741-C6A995148FFE}"/>
            </a:ext>
          </a:extLst>
        </xdr:cNvPr>
        <xdr:cNvCxnSpPr/>
      </xdr:nvCxnSpPr>
      <xdr:spPr>
        <a:xfrm>
          <a:off x="10960100" y="151511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47A79C94-30DC-49B2-8B2A-955C8DE30E31}"/>
            </a:ext>
          </a:extLst>
        </xdr:cNvPr>
        <xdr:cNvSpPr txBox="1"/>
      </xdr:nvSpPr>
      <xdr:spPr>
        <a:xfrm>
          <a:off x="1043326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C313E64E-2812-45A9-9A7A-A9F2E074F75D}"/>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7FACBBBE-CAF8-419C-ACC1-E39A04C8900F}"/>
            </a:ext>
          </a:extLst>
        </xdr:cNvPr>
        <xdr:cNvSpPr txBox="1"/>
      </xdr:nvSpPr>
      <xdr:spPr>
        <a:xfrm>
          <a:off x="1043326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F124EEE6-4852-4077-B0F2-5F52E45E1124}"/>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90" name="直線コネクタ 689">
          <a:extLst>
            <a:ext uri="{FF2B5EF4-FFF2-40B4-BE49-F238E27FC236}">
              <a16:creationId xmlns:a16="http://schemas.microsoft.com/office/drawing/2014/main" id="{D33EBBCD-E6A1-467B-A965-AB47EEFEFBF6}"/>
            </a:ext>
          </a:extLst>
        </xdr:cNvPr>
        <xdr:cNvCxnSpPr/>
      </xdr:nvCxnSpPr>
      <xdr:spPr>
        <a:xfrm flipV="1">
          <a:off x="14374495" y="15086170"/>
          <a:ext cx="1269" cy="141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91" name="公債費最小値テキスト">
          <a:extLst>
            <a:ext uri="{FF2B5EF4-FFF2-40B4-BE49-F238E27FC236}">
              <a16:creationId xmlns:a16="http://schemas.microsoft.com/office/drawing/2014/main" id="{E8B8F0C4-CE8F-4A3E-AA7C-7C79360E3924}"/>
            </a:ext>
          </a:extLst>
        </xdr:cNvPr>
        <xdr:cNvSpPr txBox="1"/>
      </xdr:nvSpPr>
      <xdr:spPr>
        <a:xfrm>
          <a:off x="14419580" y="1650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2" name="直線コネクタ 691">
          <a:extLst>
            <a:ext uri="{FF2B5EF4-FFF2-40B4-BE49-F238E27FC236}">
              <a16:creationId xmlns:a16="http://schemas.microsoft.com/office/drawing/2014/main" id="{8B0DDD8B-38B3-49A3-A97D-7D2E5E3DFF61}"/>
            </a:ext>
          </a:extLst>
        </xdr:cNvPr>
        <xdr:cNvCxnSpPr/>
      </xdr:nvCxnSpPr>
      <xdr:spPr>
        <a:xfrm>
          <a:off x="14287500" y="165038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3" name="公債費最大値テキスト">
          <a:extLst>
            <a:ext uri="{FF2B5EF4-FFF2-40B4-BE49-F238E27FC236}">
              <a16:creationId xmlns:a16="http://schemas.microsoft.com/office/drawing/2014/main" id="{4644C6CD-0A26-464B-815F-D891DC2B9863}"/>
            </a:ext>
          </a:extLst>
        </xdr:cNvPr>
        <xdr:cNvSpPr txBox="1"/>
      </xdr:nvSpPr>
      <xdr:spPr>
        <a:xfrm>
          <a:off x="14419580" y="1486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4" name="直線コネクタ 693">
          <a:extLst>
            <a:ext uri="{FF2B5EF4-FFF2-40B4-BE49-F238E27FC236}">
              <a16:creationId xmlns:a16="http://schemas.microsoft.com/office/drawing/2014/main" id="{DB56ED7A-DB9F-4713-9C39-A0A22CC39020}"/>
            </a:ext>
          </a:extLst>
        </xdr:cNvPr>
        <xdr:cNvCxnSpPr/>
      </xdr:nvCxnSpPr>
      <xdr:spPr>
        <a:xfrm>
          <a:off x="14287500" y="15086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145430</xdr:rowOff>
    </xdr:from>
    <xdr:to>
      <xdr:col>85</xdr:col>
      <xdr:colOff>127000</xdr:colOff>
      <xdr:row>94</xdr:row>
      <xdr:rowOff>97447</xdr:rowOff>
    </xdr:to>
    <xdr:cxnSp macro="">
      <xdr:nvCxnSpPr>
        <xdr:cNvPr id="695" name="直線コネクタ 694">
          <a:extLst>
            <a:ext uri="{FF2B5EF4-FFF2-40B4-BE49-F238E27FC236}">
              <a16:creationId xmlns:a16="http://schemas.microsoft.com/office/drawing/2014/main" id="{A97B932B-6B92-4850-BB57-A43D4C9EB922}"/>
            </a:ext>
          </a:extLst>
        </xdr:cNvPr>
        <xdr:cNvCxnSpPr/>
      </xdr:nvCxnSpPr>
      <xdr:spPr>
        <a:xfrm>
          <a:off x="13629640" y="15735950"/>
          <a:ext cx="746760" cy="11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157723</xdr:rowOff>
    </xdr:from>
    <xdr:ext cx="534377" cy="259045"/>
    <xdr:sp macro="" textlink="">
      <xdr:nvSpPr>
        <xdr:cNvPr id="696" name="公債費平均値テキスト">
          <a:extLst>
            <a:ext uri="{FF2B5EF4-FFF2-40B4-BE49-F238E27FC236}">
              <a16:creationId xmlns:a16="http://schemas.microsoft.com/office/drawing/2014/main" id="{FD26682B-9EF1-488E-A6FF-638537C372C1}"/>
            </a:ext>
          </a:extLst>
        </xdr:cNvPr>
        <xdr:cNvSpPr txBox="1"/>
      </xdr:nvSpPr>
      <xdr:spPr>
        <a:xfrm>
          <a:off x="14419580" y="16083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7" name="フローチャート: 判断 696">
          <a:extLst>
            <a:ext uri="{FF2B5EF4-FFF2-40B4-BE49-F238E27FC236}">
              <a16:creationId xmlns:a16="http://schemas.microsoft.com/office/drawing/2014/main" id="{F31B2D83-4FDF-4334-A125-05BB30D854EF}"/>
            </a:ext>
          </a:extLst>
        </xdr:cNvPr>
        <xdr:cNvSpPr/>
      </xdr:nvSpPr>
      <xdr:spPr>
        <a:xfrm>
          <a:off x="14325600" y="1610128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145430</xdr:rowOff>
    </xdr:from>
    <xdr:to>
      <xdr:col>81</xdr:col>
      <xdr:colOff>50800</xdr:colOff>
      <xdr:row>94</xdr:row>
      <xdr:rowOff>126487</xdr:rowOff>
    </xdr:to>
    <xdr:cxnSp macro="">
      <xdr:nvCxnSpPr>
        <xdr:cNvPr id="698" name="直線コネクタ 697">
          <a:extLst>
            <a:ext uri="{FF2B5EF4-FFF2-40B4-BE49-F238E27FC236}">
              <a16:creationId xmlns:a16="http://schemas.microsoft.com/office/drawing/2014/main" id="{B8EE7969-A087-41AA-A6B9-7596F1A57D15}"/>
            </a:ext>
          </a:extLst>
        </xdr:cNvPr>
        <xdr:cNvCxnSpPr/>
      </xdr:nvCxnSpPr>
      <xdr:spPr>
        <a:xfrm flipV="1">
          <a:off x="12854940" y="15735950"/>
          <a:ext cx="774700" cy="14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9" name="フローチャート: 判断 698">
          <a:extLst>
            <a:ext uri="{FF2B5EF4-FFF2-40B4-BE49-F238E27FC236}">
              <a16:creationId xmlns:a16="http://schemas.microsoft.com/office/drawing/2014/main" id="{C17147AA-1B81-4B94-8ADA-A835573F2E12}"/>
            </a:ext>
          </a:extLst>
        </xdr:cNvPr>
        <xdr:cNvSpPr/>
      </xdr:nvSpPr>
      <xdr:spPr>
        <a:xfrm>
          <a:off x="13578840" y="1611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118671</xdr:rowOff>
    </xdr:from>
    <xdr:ext cx="534377" cy="259045"/>
    <xdr:sp macro="" textlink="">
      <xdr:nvSpPr>
        <xdr:cNvPr id="700" name="テキスト ボックス 699">
          <a:extLst>
            <a:ext uri="{FF2B5EF4-FFF2-40B4-BE49-F238E27FC236}">
              <a16:creationId xmlns:a16="http://schemas.microsoft.com/office/drawing/2014/main" id="{5526D0C4-5D9F-4E53-A60A-B68EF1A416BF}"/>
            </a:ext>
          </a:extLst>
        </xdr:cNvPr>
        <xdr:cNvSpPr txBox="1"/>
      </xdr:nvSpPr>
      <xdr:spPr>
        <a:xfrm>
          <a:off x="13408171" y="1621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153316</xdr:rowOff>
    </xdr:from>
    <xdr:to>
      <xdr:col>76</xdr:col>
      <xdr:colOff>114300</xdr:colOff>
      <xdr:row>94</xdr:row>
      <xdr:rowOff>126487</xdr:rowOff>
    </xdr:to>
    <xdr:cxnSp macro="">
      <xdr:nvCxnSpPr>
        <xdr:cNvPr id="701" name="直線コネクタ 700">
          <a:extLst>
            <a:ext uri="{FF2B5EF4-FFF2-40B4-BE49-F238E27FC236}">
              <a16:creationId xmlns:a16="http://schemas.microsoft.com/office/drawing/2014/main" id="{936AA46D-F8EC-4635-8B48-6C5D3BC168E0}"/>
            </a:ext>
          </a:extLst>
        </xdr:cNvPr>
        <xdr:cNvCxnSpPr/>
      </xdr:nvCxnSpPr>
      <xdr:spPr>
        <a:xfrm>
          <a:off x="12072620" y="15576196"/>
          <a:ext cx="782320" cy="30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702" name="フローチャート: 判断 701">
          <a:extLst>
            <a:ext uri="{FF2B5EF4-FFF2-40B4-BE49-F238E27FC236}">
              <a16:creationId xmlns:a16="http://schemas.microsoft.com/office/drawing/2014/main" id="{9B61691D-72F3-45D0-A8A9-8C9BA4AE4FA9}"/>
            </a:ext>
          </a:extLst>
        </xdr:cNvPr>
        <xdr:cNvSpPr/>
      </xdr:nvSpPr>
      <xdr:spPr>
        <a:xfrm>
          <a:off x="12804140" y="1615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154484</xdr:rowOff>
    </xdr:from>
    <xdr:ext cx="534377" cy="259045"/>
    <xdr:sp macro="" textlink="">
      <xdr:nvSpPr>
        <xdr:cNvPr id="703" name="テキスト ボックス 702">
          <a:extLst>
            <a:ext uri="{FF2B5EF4-FFF2-40B4-BE49-F238E27FC236}">
              <a16:creationId xmlns:a16="http://schemas.microsoft.com/office/drawing/2014/main" id="{C008BF45-494B-4714-B8C8-C410968DCEDD}"/>
            </a:ext>
          </a:extLst>
        </xdr:cNvPr>
        <xdr:cNvSpPr txBox="1"/>
      </xdr:nvSpPr>
      <xdr:spPr>
        <a:xfrm>
          <a:off x="12610611" y="1624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153316</xdr:rowOff>
    </xdr:from>
    <xdr:to>
      <xdr:col>71</xdr:col>
      <xdr:colOff>177800</xdr:colOff>
      <xdr:row>94</xdr:row>
      <xdr:rowOff>133406</xdr:rowOff>
    </xdr:to>
    <xdr:cxnSp macro="">
      <xdr:nvCxnSpPr>
        <xdr:cNvPr id="704" name="直線コネクタ 703">
          <a:extLst>
            <a:ext uri="{FF2B5EF4-FFF2-40B4-BE49-F238E27FC236}">
              <a16:creationId xmlns:a16="http://schemas.microsoft.com/office/drawing/2014/main" id="{407BEDE4-CCA5-48EC-81EB-441501575E61}"/>
            </a:ext>
          </a:extLst>
        </xdr:cNvPr>
        <xdr:cNvCxnSpPr/>
      </xdr:nvCxnSpPr>
      <xdr:spPr>
        <a:xfrm flipV="1">
          <a:off x="11282680" y="15576196"/>
          <a:ext cx="789940" cy="31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705" name="フローチャート: 判断 704">
          <a:extLst>
            <a:ext uri="{FF2B5EF4-FFF2-40B4-BE49-F238E27FC236}">
              <a16:creationId xmlns:a16="http://schemas.microsoft.com/office/drawing/2014/main" id="{D2AE1172-16E8-4264-BEEC-B84708536727}"/>
            </a:ext>
          </a:extLst>
        </xdr:cNvPr>
        <xdr:cNvSpPr/>
      </xdr:nvSpPr>
      <xdr:spPr>
        <a:xfrm>
          <a:off x="12029440" y="161430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142369</xdr:rowOff>
    </xdr:from>
    <xdr:ext cx="534377" cy="259045"/>
    <xdr:sp macro="" textlink="">
      <xdr:nvSpPr>
        <xdr:cNvPr id="706" name="テキスト ボックス 705">
          <a:extLst>
            <a:ext uri="{FF2B5EF4-FFF2-40B4-BE49-F238E27FC236}">
              <a16:creationId xmlns:a16="http://schemas.microsoft.com/office/drawing/2014/main" id="{DBE1F48D-9A7C-4A89-8E17-E3BF8508F5B2}"/>
            </a:ext>
          </a:extLst>
        </xdr:cNvPr>
        <xdr:cNvSpPr txBox="1"/>
      </xdr:nvSpPr>
      <xdr:spPr>
        <a:xfrm>
          <a:off x="11835911" y="1623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707" name="フローチャート: 判断 706">
          <a:extLst>
            <a:ext uri="{FF2B5EF4-FFF2-40B4-BE49-F238E27FC236}">
              <a16:creationId xmlns:a16="http://schemas.microsoft.com/office/drawing/2014/main" id="{84A78F4F-F6F1-4624-9947-B3BC429C6643}"/>
            </a:ext>
          </a:extLst>
        </xdr:cNvPr>
        <xdr:cNvSpPr/>
      </xdr:nvSpPr>
      <xdr:spPr>
        <a:xfrm>
          <a:off x="11231880" y="161709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170265</xdr:rowOff>
    </xdr:from>
    <xdr:ext cx="534377" cy="259045"/>
    <xdr:sp macro="" textlink="">
      <xdr:nvSpPr>
        <xdr:cNvPr id="708" name="テキスト ボックス 707">
          <a:extLst>
            <a:ext uri="{FF2B5EF4-FFF2-40B4-BE49-F238E27FC236}">
              <a16:creationId xmlns:a16="http://schemas.microsoft.com/office/drawing/2014/main" id="{F77A7159-DF8E-48A2-B85B-A5A1A4DF9D93}"/>
            </a:ext>
          </a:extLst>
        </xdr:cNvPr>
        <xdr:cNvSpPr txBox="1"/>
      </xdr:nvSpPr>
      <xdr:spPr>
        <a:xfrm>
          <a:off x="11061211" y="1626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E522794E-F6AB-45E9-8EF1-C6BAF0494A43}"/>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DF21CC2-0D56-4AB8-92E6-5583D0C95AD2}"/>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88E8A1F5-D248-438D-BEEC-351D62693BC3}"/>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218C0676-0E2A-4793-8D2F-5FD4FA4A4258}"/>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A86B84D9-AB94-48DA-9C3B-1F25899108CC}"/>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46647</xdr:rowOff>
    </xdr:from>
    <xdr:to>
      <xdr:col>85</xdr:col>
      <xdr:colOff>177800</xdr:colOff>
      <xdr:row>94</xdr:row>
      <xdr:rowOff>148247</xdr:rowOff>
    </xdr:to>
    <xdr:sp macro="" textlink="">
      <xdr:nvSpPr>
        <xdr:cNvPr id="714" name="楕円 713">
          <a:extLst>
            <a:ext uri="{FF2B5EF4-FFF2-40B4-BE49-F238E27FC236}">
              <a16:creationId xmlns:a16="http://schemas.microsoft.com/office/drawing/2014/main" id="{0AD651E7-79D4-46ED-A12E-4190E10F49FD}"/>
            </a:ext>
          </a:extLst>
        </xdr:cNvPr>
        <xdr:cNvSpPr/>
      </xdr:nvSpPr>
      <xdr:spPr>
        <a:xfrm>
          <a:off x="14325600" y="1580480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69524</xdr:rowOff>
    </xdr:from>
    <xdr:ext cx="599010" cy="259045"/>
    <xdr:sp macro="" textlink="">
      <xdr:nvSpPr>
        <xdr:cNvPr id="715" name="公債費該当値テキスト">
          <a:extLst>
            <a:ext uri="{FF2B5EF4-FFF2-40B4-BE49-F238E27FC236}">
              <a16:creationId xmlns:a16="http://schemas.microsoft.com/office/drawing/2014/main" id="{BD8B5EFA-19DB-4CFC-8045-EFF8D3230DAF}"/>
            </a:ext>
          </a:extLst>
        </xdr:cNvPr>
        <xdr:cNvSpPr txBox="1"/>
      </xdr:nvSpPr>
      <xdr:spPr>
        <a:xfrm>
          <a:off x="14419580" y="1566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94630</xdr:rowOff>
    </xdr:from>
    <xdr:to>
      <xdr:col>81</xdr:col>
      <xdr:colOff>101600</xdr:colOff>
      <xdr:row>94</xdr:row>
      <xdr:rowOff>24780</xdr:rowOff>
    </xdr:to>
    <xdr:sp macro="" textlink="">
      <xdr:nvSpPr>
        <xdr:cNvPr id="716" name="楕円 715">
          <a:extLst>
            <a:ext uri="{FF2B5EF4-FFF2-40B4-BE49-F238E27FC236}">
              <a16:creationId xmlns:a16="http://schemas.microsoft.com/office/drawing/2014/main" id="{5CCAB963-DC17-468E-B520-0F5FD959DF23}"/>
            </a:ext>
          </a:extLst>
        </xdr:cNvPr>
        <xdr:cNvSpPr/>
      </xdr:nvSpPr>
      <xdr:spPr>
        <a:xfrm>
          <a:off x="13578840" y="15685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41307</xdr:rowOff>
    </xdr:from>
    <xdr:ext cx="599010" cy="259045"/>
    <xdr:sp macro="" textlink="">
      <xdr:nvSpPr>
        <xdr:cNvPr id="717" name="テキスト ボックス 716">
          <a:extLst>
            <a:ext uri="{FF2B5EF4-FFF2-40B4-BE49-F238E27FC236}">
              <a16:creationId xmlns:a16="http://schemas.microsoft.com/office/drawing/2014/main" id="{9BDF1366-7992-4EA6-A7A7-75DC5687A57B}"/>
            </a:ext>
          </a:extLst>
        </xdr:cNvPr>
        <xdr:cNvSpPr txBox="1"/>
      </xdr:nvSpPr>
      <xdr:spPr>
        <a:xfrm>
          <a:off x="13375855" y="1546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75687</xdr:rowOff>
    </xdr:from>
    <xdr:to>
      <xdr:col>76</xdr:col>
      <xdr:colOff>165100</xdr:colOff>
      <xdr:row>95</xdr:row>
      <xdr:rowOff>5837</xdr:rowOff>
    </xdr:to>
    <xdr:sp macro="" textlink="">
      <xdr:nvSpPr>
        <xdr:cNvPr id="718" name="楕円 717">
          <a:extLst>
            <a:ext uri="{FF2B5EF4-FFF2-40B4-BE49-F238E27FC236}">
              <a16:creationId xmlns:a16="http://schemas.microsoft.com/office/drawing/2014/main" id="{E9E45CE4-6878-4378-93A6-DF7A5E0CA04F}"/>
            </a:ext>
          </a:extLst>
        </xdr:cNvPr>
        <xdr:cNvSpPr/>
      </xdr:nvSpPr>
      <xdr:spPr>
        <a:xfrm>
          <a:off x="12804140" y="158338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22364</xdr:rowOff>
    </xdr:from>
    <xdr:ext cx="599010" cy="259045"/>
    <xdr:sp macro="" textlink="">
      <xdr:nvSpPr>
        <xdr:cNvPr id="719" name="テキスト ボックス 718">
          <a:extLst>
            <a:ext uri="{FF2B5EF4-FFF2-40B4-BE49-F238E27FC236}">
              <a16:creationId xmlns:a16="http://schemas.microsoft.com/office/drawing/2014/main" id="{840EBF97-E0A6-4E26-8498-A62135486CC4}"/>
            </a:ext>
          </a:extLst>
        </xdr:cNvPr>
        <xdr:cNvSpPr txBox="1"/>
      </xdr:nvSpPr>
      <xdr:spPr>
        <a:xfrm>
          <a:off x="12578295" y="1561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102516</xdr:rowOff>
    </xdr:from>
    <xdr:to>
      <xdr:col>72</xdr:col>
      <xdr:colOff>38100</xdr:colOff>
      <xdr:row>93</xdr:row>
      <xdr:rowOff>32666</xdr:rowOff>
    </xdr:to>
    <xdr:sp macro="" textlink="">
      <xdr:nvSpPr>
        <xdr:cNvPr id="720" name="楕円 719">
          <a:extLst>
            <a:ext uri="{FF2B5EF4-FFF2-40B4-BE49-F238E27FC236}">
              <a16:creationId xmlns:a16="http://schemas.microsoft.com/office/drawing/2014/main" id="{3D37B89B-2442-480D-A0E0-9C02CE4D5E54}"/>
            </a:ext>
          </a:extLst>
        </xdr:cNvPr>
        <xdr:cNvSpPr/>
      </xdr:nvSpPr>
      <xdr:spPr>
        <a:xfrm>
          <a:off x="12029440" y="155253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49193</xdr:rowOff>
    </xdr:from>
    <xdr:ext cx="599010" cy="259045"/>
    <xdr:sp macro="" textlink="">
      <xdr:nvSpPr>
        <xdr:cNvPr id="721" name="テキスト ボックス 720">
          <a:extLst>
            <a:ext uri="{FF2B5EF4-FFF2-40B4-BE49-F238E27FC236}">
              <a16:creationId xmlns:a16="http://schemas.microsoft.com/office/drawing/2014/main" id="{C669DB62-4393-44A0-90BD-E6E3C18EEF77}"/>
            </a:ext>
          </a:extLst>
        </xdr:cNvPr>
        <xdr:cNvSpPr txBox="1"/>
      </xdr:nvSpPr>
      <xdr:spPr>
        <a:xfrm>
          <a:off x="11803595" y="1530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82606</xdr:rowOff>
    </xdr:from>
    <xdr:to>
      <xdr:col>67</xdr:col>
      <xdr:colOff>101600</xdr:colOff>
      <xdr:row>95</xdr:row>
      <xdr:rowOff>12756</xdr:rowOff>
    </xdr:to>
    <xdr:sp macro="" textlink="">
      <xdr:nvSpPr>
        <xdr:cNvPr id="722" name="楕円 721">
          <a:extLst>
            <a:ext uri="{FF2B5EF4-FFF2-40B4-BE49-F238E27FC236}">
              <a16:creationId xmlns:a16="http://schemas.microsoft.com/office/drawing/2014/main" id="{A1F8D70A-C83C-47DD-A98F-7F0C17F4F50B}"/>
            </a:ext>
          </a:extLst>
        </xdr:cNvPr>
        <xdr:cNvSpPr/>
      </xdr:nvSpPr>
      <xdr:spPr>
        <a:xfrm>
          <a:off x="11231880" y="158407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29283</xdr:rowOff>
    </xdr:from>
    <xdr:ext cx="599010" cy="259045"/>
    <xdr:sp macro="" textlink="">
      <xdr:nvSpPr>
        <xdr:cNvPr id="723" name="テキスト ボックス 722">
          <a:extLst>
            <a:ext uri="{FF2B5EF4-FFF2-40B4-BE49-F238E27FC236}">
              <a16:creationId xmlns:a16="http://schemas.microsoft.com/office/drawing/2014/main" id="{3122DEAC-B62B-48C2-8245-329F172C3C78}"/>
            </a:ext>
          </a:extLst>
        </xdr:cNvPr>
        <xdr:cNvSpPr txBox="1"/>
      </xdr:nvSpPr>
      <xdr:spPr>
        <a:xfrm>
          <a:off x="11028895" y="15619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D541B1F7-C884-4291-9BA0-02C268A1B356}"/>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3FE68606-776F-4EA6-90F2-14A4D4E3C451}"/>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B9050A86-4233-46AC-AD8F-BDA44AD7F830}"/>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D17E4223-7102-4825-B8E5-81AF2EFF5A6A}"/>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1C8162E5-AF18-4B24-ACA6-96A6967CA490}"/>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DFB49566-0271-4BBB-8D79-9249AEE484CD}"/>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F88746B2-59A9-4877-87F0-607D3AC0E0B7}"/>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53DF8351-4147-4263-9704-25049F4BFA2B}"/>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430A562C-B3BA-4A68-86FE-D2608D7BBEBE}"/>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7C74A459-B9B4-4963-AD8D-D73CFF07AF84}"/>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84898253-743E-46BE-BBDF-2A50469F28C7}"/>
            </a:ext>
          </a:extLst>
        </xdr:cNvPr>
        <xdr:cNvCxnSpPr/>
      </xdr:nvCxnSpPr>
      <xdr:spPr>
        <a:xfrm>
          <a:off x="16093440" y="6510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6FE4528F-933D-4123-A38C-B4B64C7CABBA}"/>
            </a:ext>
          </a:extLst>
        </xdr:cNvPr>
        <xdr:cNvSpPr txBox="1"/>
      </xdr:nvSpPr>
      <xdr:spPr>
        <a:xfrm>
          <a:off x="1589037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47562160-9736-4122-AB6D-9EA17BE1D2BC}"/>
            </a:ext>
          </a:extLst>
        </xdr:cNvPr>
        <xdr:cNvCxnSpPr/>
      </xdr:nvCxnSpPr>
      <xdr:spPr>
        <a:xfrm>
          <a:off x="16093440" y="60604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7F7EFA34-AC5E-4862-9031-376F9976AA3B}"/>
            </a:ext>
          </a:extLst>
        </xdr:cNvPr>
        <xdr:cNvSpPr txBox="1"/>
      </xdr:nvSpPr>
      <xdr:spPr>
        <a:xfrm>
          <a:off x="15630721" y="592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5C32A1BF-D415-4C6D-ACA4-F0CE0346D4F4}"/>
            </a:ext>
          </a:extLst>
        </xdr:cNvPr>
        <xdr:cNvCxnSpPr/>
      </xdr:nvCxnSpPr>
      <xdr:spPr>
        <a:xfrm>
          <a:off x="16093440" y="56146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A57B6DDA-B910-40DE-96C5-C38582F69FC1}"/>
            </a:ext>
          </a:extLst>
        </xdr:cNvPr>
        <xdr:cNvSpPr txBox="1"/>
      </xdr:nvSpPr>
      <xdr:spPr>
        <a:xfrm>
          <a:off x="15630721" y="54762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99CE3E9-A945-497F-8F5F-E857EA1734C0}"/>
            </a:ext>
          </a:extLst>
        </xdr:cNvPr>
        <xdr:cNvCxnSpPr/>
      </xdr:nvCxnSpPr>
      <xdr:spPr>
        <a:xfrm>
          <a:off x="16093440" y="51689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85CFC6F8-A8A2-4B42-888C-E241D9EEB3C3}"/>
            </a:ext>
          </a:extLst>
        </xdr:cNvPr>
        <xdr:cNvSpPr txBox="1"/>
      </xdr:nvSpPr>
      <xdr:spPr>
        <a:xfrm>
          <a:off x="15630721" y="50304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BDE189E9-5525-47B2-A2B1-61B9B36930DA}"/>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B8289200-7CE4-4D97-A35C-B69737F7D214}"/>
            </a:ext>
          </a:extLst>
        </xdr:cNvPr>
        <xdr:cNvSpPr txBox="1"/>
      </xdr:nvSpPr>
      <xdr:spPr>
        <a:xfrm>
          <a:off x="1563072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B98CD7FB-19EA-44FF-A277-9621A0E51BF0}"/>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69618BC2-0A5A-4DCE-BA7B-9B57671A0DDC}"/>
            </a:ext>
          </a:extLst>
        </xdr:cNvPr>
        <xdr:cNvCxnSpPr/>
      </xdr:nvCxnSpPr>
      <xdr:spPr>
        <a:xfrm flipV="1">
          <a:off x="19507835" y="5222469"/>
          <a:ext cx="1269" cy="1287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6" name="諸支出金最小値テキスト">
          <a:extLst>
            <a:ext uri="{FF2B5EF4-FFF2-40B4-BE49-F238E27FC236}">
              <a16:creationId xmlns:a16="http://schemas.microsoft.com/office/drawing/2014/main" id="{DAC97EE5-6B9E-4052-B28B-2DA2BBC5203B}"/>
            </a:ext>
          </a:extLst>
        </xdr:cNvPr>
        <xdr:cNvSpPr txBox="1"/>
      </xdr:nvSpPr>
      <xdr:spPr>
        <a:xfrm>
          <a:off x="19560540" y="65417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8F85D6A5-CBF4-4CDB-A8B5-FD1100CE62DC}"/>
            </a:ext>
          </a:extLst>
        </xdr:cNvPr>
        <xdr:cNvCxnSpPr/>
      </xdr:nvCxnSpPr>
      <xdr:spPr>
        <a:xfrm>
          <a:off x="19443700" y="6510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8" name="諸支出金最大値テキスト">
          <a:extLst>
            <a:ext uri="{FF2B5EF4-FFF2-40B4-BE49-F238E27FC236}">
              <a16:creationId xmlns:a16="http://schemas.microsoft.com/office/drawing/2014/main" id="{9FE347EE-1299-4BDD-96BE-0A43FE088385}"/>
            </a:ext>
          </a:extLst>
        </xdr:cNvPr>
        <xdr:cNvSpPr txBox="1"/>
      </xdr:nvSpPr>
      <xdr:spPr>
        <a:xfrm>
          <a:off x="19560540" y="500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9" name="直線コネクタ 748">
          <a:extLst>
            <a:ext uri="{FF2B5EF4-FFF2-40B4-BE49-F238E27FC236}">
              <a16:creationId xmlns:a16="http://schemas.microsoft.com/office/drawing/2014/main" id="{7C96927C-1A78-4F3D-A9B6-28484B927200}"/>
            </a:ext>
          </a:extLst>
        </xdr:cNvPr>
        <xdr:cNvCxnSpPr/>
      </xdr:nvCxnSpPr>
      <xdr:spPr>
        <a:xfrm>
          <a:off x="19443700" y="52224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49058306-89E4-4A60-AFF9-09C6F1F69891}"/>
            </a:ext>
          </a:extLst>
        </xdr:cNvPr>
        <xdr:cNvCxnSpPr/>
      </xdr:nvCxnSpPr>
      <xdr:spPr>
        <a:xfrm>
          <a:off x="18778220" y="65100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51" name="諸支出金平均値テキスト">
          <a:extLst>
            <a:ext uri="{FF2B5EF4-FFF2-40B4-BE49-F238E27FC236}">
              <a16:creationId xmlns:a16="http://schemas.microsoft.com/office/drawing/2014/main" id="{16DF20BF-AC85-4C51-8CC4-282C095FE858}"/>
            </a:ext>
          </a:extLst>
        </xdr:cNvPr>
        <xdr:cNvSpPr txBox="1"/>
      </xdr:nvSpPr>
      <xdr:spPr>
        <a:xfrm>
          <a:off x="19560540" y="6291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2" name="フローチャート: 判断 751">
          <a:extLst>
            <a:ext uri="{FF2B5EF4-FFF2-40B4-BE49-F238E27FC236}">
              <a16:creationId xmlns:a16="http://schemas.microsoft.com/office/drawing/2014/main" id="{78D6B1DE-941E-429D-8299-6BA6A7263690}"/>
            </a:ext>
          </a:extLst>
        </xdr:cNvPr>
        <xdr:cNvSpPr/>
      </xdr:nvSpPr>
      <xdr:spPr>
        <a:xfrm>
          <a:off x="19458940" y="643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1126D405-2A81-45F0-8F5B-C60ECDE0BEB2}"/>
            </a:ext>
          </a:extLst>
        </xdr:cNvPr>
        <xdr:cNvCxnSpPr/>
      </xdr:nvCxnSpPr>
      <xdr:spPr>
        <a:xfrm>
          <a:off x="17988280" y="65100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4" name="フローチャート: 判断 753">
          <a:extLst>
            <a:ext uri="{FF2B5EF4-FFF2-40B4-BE49-F238E27FC236}">
              <a16:creationId xmlns:a16="http://schemas.microsoft.com/office/drawing/2014/main" id="{7BBD2CD8-19A6-437D-A710-529E34B4A4B9}"/>
            </a:ext>
          </a:extLst>
        </xdr:cNvPr>
        <xdr:cNvSpPr/>
      </xdr:nvSpPr>
      <xdr:spPr>
        <a:xfrm>
          <a:off x="18735040" y="64415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5" name="テキスト ボックス 754">
          <a:extLst>
            <a:ext uri="{FF2B5EF4-FFF2-40B4-BE49-F238E27FC236}">
              <a16:creationId xmlns:a16="http://schemas.microsoft.com/office/drawing/2014/main" id="{C90F533C-FC8A-4E64-828A-62A184687DCE}"/>
            </a:ext>
          </a:extLst>
        </xdr:cNvPr>
        <xdr:cNvSpPr txBox="1"/>
      </xdr:nvSpPr>
      <xdr:spPr>
        <a:xfrm>
          <a:off x="18611797" y="6220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69B07E5A-FB3F-4DDB-8CC9-C001547658FF}"/>
            </a:ext>
          </a:extLst>
        </xdr:cNvPr>
        <xdr:cNvCxnSpPr/>
      </xdr:nvCxnSpPr>
      <xdr:spPr>
        <a:xfrm>
          <a:off x="17213580" y="65100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7" name="フローチャート: 判断 756">
          <a:extLst>
            <a:ext uri="{FF2B5EF4-FFF2-40B4-BE49-F238E27FC236}">
              <a16:creationId xmlns:a16="http://schemas.microsoft.com/office/drawing/2014/main" id="{05ED1C79-ED30-4FD3-BD18-02458691BF61}"/>
            </a:ext>
          </a:extLst>
        </xdr:cNvPr>
        <xdr:cNvSpPr/>
      </xdr:nvSpPr>
      <xdr:spPr>
        <a:xfrm>
          <a:off x="17937480" y="64531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29519</xdr:rowOff>
    </xdr:from>
    <xdr:ext cx="378565" cy="259045"/>
    <xdr:sp macro="" textlink="">
      <xdr:nvSpPr>
        <xdr:cNvPr id="758" name="テキスト ボックス 757">
          <a:extLst>
            <a:ext uri="{FF2B5EF4-FFF2-40B4-BE49-F238E27FC236}">
              <a16:creationId xmlns:a16="http://schemas.microsoft.com/office/drawing/2014/main" id="{5711B6D8-030E-4C5D-BDEA-C78126ADE1A8}"/>
            </a:ext>
          </a:extLst>
        </xdr:cNvPr>
        <xdr:cNvSpPr txBox="1"/>
      </xdr:nvSpPr>
      <xdr:spPr>
        <a:xfrm>
          <a:off x="17821857" y="6232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6DD24E64-871F-4561-BABE-44A727C0252A}"/>
            </a:ext>
          </a:extLst>
        </xdr:cNvPr>
        <xdr:cNvCxnSpPr/>
      </xdr:nvCxnSpPr>
      <xdr:spPr>
        <a:xfrm>
          <a:off x="16431260" y="65100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88878</xdr:rowOff>
    </xdr:from>
    <xdr:to>
      <xdr:col>102</xdr:col>
      <xdr:colOff>165100</xdr:colOff>
      <xdr:row>39</xdr:row>
      <xdr:rowOff>19028</xdr:rowOff>
    </xdr:to>
    <xdr:sp macro="" textlink="">
      <xdr:nvSpPr>
        <xdr:cNvPr id="760" name="フローチャート: 判断 759">
          <a:extLst>
            <a:ext uri="{FF2B5EF4-FFF2-40B4-BE49-F238E27FC236}">
              <a16:creationId xmlns:a16="http://schemas.microsoft.com/office/drawing/2014/main" id="{9BDAE27F-8209-4D07-A07D-B722F99BF56A}"/>
            </a:ext>
          </a:extLst>
        </xdr:cNvPr>
        <xdr:cNvSpPr/>
      </xdr:nvSpPr>
      <xdr:spPr>
        <a:xfrm>
          <a:off x="17162780" y="64591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35554</xdr:rowOff>
    </xdr:from>
    <xdr:ext cx="249299" cy="259045"/>
    <xdr:sp macro="" textlink="">
      <xdr:nvSpPr>
        <xdr:cNvPr id="761" name="テキスト ボックス 760">
          <a:extLst>
            <a:ext uri="{FF2B5EF4-FFF2-40B4-BE49-F238E27FC236}">
              <a16:creationId xmlns:a16="http://schemas.microsoft.com/office/drawing/2014/main" id="{E6C1502E-FD28-47A0-B38F-170C0D7FEDDB}"/>
            </a:ext>
          </a:extLst>
        </xdr:cNvPr>
        <xdr:cNvSpPr txBox="1"/>
      </xdr:nvSpPr>
      <xdr:spPr>
        <a:xfrm>
          <a:off x="17096550" y="62382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62" name="フローチャート: 判断 761">
          <a:extLst>
            <a:ext uri="{FF2B5EF4-FFF2-40B4-BE49-F238E27FC236}">
              <a16:creationId xmlns:a16="http://schemas.microsoft.com/office/drawing/2014/main" id="{B6B5B855-9ABC-4E7A-AE16-1FB2441F303D}"/>
            </a:ext>
          </a:extLst>
        </xdr:cNvPr>
        <xdr:cNvSpPr/>
      </xdr:nvSpPr>
      <xdr:spPr>
        <a:xfrm>
          <a:off x="16388080" y="64591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35554</xdr:rowOff>
    </xdr:from>
    <xdr:ext cx="249299" cy="259045"/>
    <xdr:sp macro="" textlink="">
      <xdr:nvSpPr>
        <xdr:cNvPr id="763" name="テキスト ボックス 762">
          <a:extLst>
            <a:ext uri="{FF2B5EF4-FFF2-40B4-BE49-F238E27FC236}">
              <a16:creationId xmlns:a16="http://schemas.microsoft.com/office/drawing/2014/main" id="{C1F4F923-EB56-4E5A-A124-8A54CE996829}"/>
            </a:ext>
          </a:extLst>
        </xdr:cNvPr>
        <xdr:cNvSpPr txBox="1"/>
      </xdr:nvSpPr>
      <xdr:spPr>
        <a:xfrm>
          <a:off x="16314230" y="62382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A5B90345-88CE-4028-AC99-9278954D4983}"/>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8CE801A4-7574-451B-A058-338178C0357E}"/>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7678C1E8-9684-4DBD-A5D4-063C603D4FBC}"/>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17AE3C08-1BE0-406E-B0DC-30C9ED67A650}"/>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4035498D-05BF-4F27-BEE8-B725A3CEBEB4}"/>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57423971-5031-4AA0-A18C-D5F53E5915B2}"/>
            </a:ext>
          </a:extLst>
        </xdr:cNvPr>
        <xdr:cNvSpPr/>
      </xdr:nvSpPr>
      <xdr:spPr>
        <a:xfrm>
          <a:off x="1945894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70" name="諸支出金該当値テキスト">
          <a:extLst>
            <a:ext uri="{FF2B5EF4-FFF2-40B4-BE49-F238E27FC236}">
              <a16:creationId xmlns:a16="http://schemas.microsoft.com/office/drawing/2014/main" id="{2E43B139-F91B-4745-A59C-A1A361433FF2}"/>
            </a:ext>
          </a:extLst>
        </xdr:cNvPr>
        <xdr:cNvSpPr txBox="1"/>
      </xdr:nvSpPr>
      <xdr:spPr>
        <a:xfrm>
          <a:off x="19560540" y="64147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76035408-7D00-4D49-953D-16C0FD5888D9}"/>
            </a:ext>
          </a:extLst>
        </xdr:cNvPr>
        <xdr:cNvSpPr/>
      </xdr:nvSpPr>
      <xdr:spPr>
        <a:xfrm>
          <a:off x="1873504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F2ED6E8E-309B-466A-8111-5A0594B50B9E}"/>
            </a:ext>
          </a:extLst>
        </xdr:cNvPr>
        <xdr:cNvSpPr txBox="1"/>
      </xdr:nvSpPr>
      <xdr:spPr>
        <a:xfrm>
          <a:off x="1866119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6CB0240E-A803-40A9-8759-62C0BD2A9F46}"/>
            </a:ext>
          </a:extLst>
        </xdr:cNvPr>
        <xdr:cNvSpPr/>
      </xdr:nvSpPr>
      <xdr:spPr>
        <a:xfrm>
          <a:off x="1793748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6523344C-ED7E-49A5-A9A6-9603C4F721D2}"/>
            </a:ext>
          </a:extLst>
        </xdr:cNvPr>
        <xdr:cNvSpPr txBox="1"/>
      </xdr:nvSpPr>
      <xdr:spPr>
        <a:xfrm>
          <a:off x="1788649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956288D6-4245-4CE2-9851-79C5DD6AC20F}"/>
            </a:ext>
          </a:extLst>
        </xdr:cNvPr>
        <xdr:cNvSpPr/>
      </xdr:nvSpPr>
      <xdr:spPr>
        <a:xfrm>
          <a:off x="1716278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CD66D76E-02BB-4F1C-9FE6-46B5D817C63E}"/>
            </a:ext>
          </a:extLst>
        </xdr:cNvPr>
        <xdr:cNvSpPr txBox="1"/>
      </xdr:nvSpPr>
      <xdr:spPr>
        <a:xfrm>
          <a:off x="1709655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3FD990A5-63B6-4425-8AFD-D51AD4BC483E}"/>
            </a:ext>
          </a:extLst>
        </xdr:cNvPr>
        <xdr:cNvSpPr/>
      </xdr:nvSpPr>
      <xdr:spPr>
        <a:xfrm>
          <a:off x="1638808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D90F97E3-BB23-42A1-95B4-527C4765C6BA}"/>
            </a:ext>
          </a:extLst>
        </xdr:cNvPr>
        <xdr:cNvSpPr txBox="1"/>
      </xdr:nvSpPr>
      <xdr:spPr>
        <a:xfrm>
          <a:off x="1631423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17714788-FA6E-4DCF-881E-38DD7651BA45}"/>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7B2417A9-C552-4786-8F94-965D1B3C9F28}"/>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D8468F8E-8DA3-4143-89AD-A207017D9D3C}"/>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9E7CB1F3-B053-4E56-AA88-90571AB350BE}"/>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DC898D24-949C-4389-900B-3CADF0E73383}"/>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70526C7B-5F4F-4D3D-8DF3-53FE519D81C8}"/>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34425BBB-8790-42E9-A0CD-13C0635D078B}"/>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49341902-9FFC-41A5-BFCB-2993D33496F7}"/>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F0C5AED2-75EC-4C1C-8707-9ED744738DA8}"/>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56A437E0-4B79-4FFA-9E6B-D12A6D965D4B}"/>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EEDBF9A0-44E5-47E9-BBD5-362EFA09165A}"/>
            </a:ext>
          </a:extLst>
        </xdr:cNvPr>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74DD5B31-E6F7-404E-A8D6-B2ADA8F3E311}"/>
            </a:ext>
          </a:extLst>
        </xdr:cNvPr>
        <xdr:cNvSpPr txBox="1"/>
      </xdr:nvSpPr>
      <xdr:spPr>
        <a:xfrm>
          <a:off x="1589037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D0B32C58-343C-4CE8-A4A1-C890CCC14E71}"/>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E9D732F-7AE0-4BC6-B4C0-E10FE351877F}"/>
            </a:ext>
          </a:extLst>
        </xdr:cNvPr>
        <xdr:cNvSpPr txBox="1"/>
      </xdr:nvSpPr>
      <xdr:spPr>
        <a:xfrm>
          <a:off x="158903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A48EACD6-9349-4764-922B-70EEEE6BE25D}"/>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43B3F0AA-36C4-4815-8ED7-79698B4C7604}"/>
            </a:ext>
          </a:extLst>
        </xdr:cNvPr>
        <xdr:cNvCxnSpPr/>
      </xdr:nvCxnSpPr>
      <xdr:spPr>
        <a:xfrm>
          <a:off x="19507835" y="91922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55B235D8-2DB0-439D-B76C-5455D0AC67F4}"/>
            </a:ext>
          </a:extLst>
        </xdr:cNvPr>
        <xdr:cNvSpPr txBox="1"/>
      </xdr:nvSpPr>
      <xdr:spPr>
        <a:xfrm>
          <a:off x="1956054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C8E67C68-3325-471E-B4CE-E02880AFED76}"/>
            </a:ext>
          </a:extLst>
        </xdr:cNvPr>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FA7900D7-1650-4C78-9E93-6DE66823F9D0}"/>
            </a:ext>
          </a:extLst>
        </xdr:cNvPr>
        <xdr:cNvSpPr txBox="1"/>
      </xdr:nvSpPr>
      <xdr:spPr>
        <a:xfrm>
          <a:off x="19560540"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28D06FB8-43DF-4446-A26C-9CA8DD3B8ACD}"/>
            </a:ext>
          </a:extLst>
        </xdr:cNvPr>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E7402360-4B09-4E09-B84E-7FA8CCA34FDF}"/>
            </a:ext>
          </a:extLst>
        </xdr:cNvPr>
        <xdr:cNvCxnSpPr/>
      </xdr:nvCxnSpPr>
      <xdr:spPr>
        <a:xfrm>
          <a:off x="18778220" y="91922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53DAD9B5-0252-4CA6-84B8-861F84910AEA}"/>
            </a:ext>
          </a:extLst>
        </xdr:cNvPr>
        <xdr:cNvSpPr txBox="1"/>
      </xdr:nvSpPr>
      <xdr:spPr>
        <a:xfrm>
          <a:off x="19560540"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6E8AB350-FFE8-4B44-87B4-60E98811AC0C}"/>
            </a:ext>
          </a:extLst>
        </xdr:cNvPr>
        <xdr:cNvSpPr/>
      </xdr:nvSpPr>
      <xdr:spPr>
        <a:xfrm>
          <a:off x="194589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73B00D7B-EC44-4EB1-8D8D-1F18E6789AB6}"/>
            </a:ext>
          </a:extLst>
        </xdr:cNvPr>
        <xdr:cNvCxnSpPr/>
      </xdr:nvCxnSpPr>
      <xdr:spPr>
        <a:xfrm>
          <a:off x="17988280" y="9192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AB16D407-F182-4EDE-AF76-EF4DC3DFD9D9}"/>
            </a:ext>
          </a:extLst>
        </xdr:cNvPr>
        <xdr:cNvSpPr/>
      </xdr:nvSpPr>
      <xdr:spPr>
        <a:xfrm>
          <a:off x="1873504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F904ADF4-E0A8-48B3-9123-CD5A79D695BD}"/>
            </a:ext>
          </a:extLst>
        </xdr:cNvPr>
        <xdr:cNvSpPr txBox="1"/>
      </xdr:nvSpPr>
      <xdr:spPr>
        <a:xfrm>
          <a:off x="186611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D46DB7BE-6B21-4A0A-8955-1CC26393B790}"/>
            </a:ext>
          </a:extLst>
        </xdr:cNvPr>
        <xdr:cNvCxnSpPr/>
      </xdr:nvCxnSpPr>
      <xdr:spPr>
        <a:xfrm>
          <a:off x="17213580" y="9192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E8856537-15F1-4819-A648-51A050C7034C}"/>
            </a:ext>
          </a:extLst>
        </xdr:cNvPr>
        <xdr:cNvSpPr/>
      </xdr:nvSpPr>
      <xdr:spPr>
        <a:xfrm>
          <a:off x="179374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5FECD4F2-217C-4139-9BE0-7C891B905F5D}"/>
            </a:ext>
          </a:extLst>
        </xdr:cNvPr>
        <xdr:cNvSpPr txBox="1"/>
      </xdr:nvSpPr>
      <xdr:spPr>
        <a:xfrm>
          <a:off x="178864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8155B768-D812-4BEB-8171-27178039FC7A}"/>
            </a:ext>
          </a:extLst>
        </xdr:cNvPr>
        <xdr:cNvCxnSpPr/>
      </xdr:nvCxnSpPr>
      <xdr:spPr>
        <a:xfrm>
          <a:off x="16431260" y="9192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118F0133-81E8-479C-A53F-66E5E645AE56}"/>
            </a:ext>
          </a:extLst>
        </xdr:cNvPr>
        <xdr:cNvSpPr/>
      </xdr:nvSpPr>
      <xdr:spPr>
        <a:xfrm>
          <a:off x="171627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B526C4F-A33A-46E3-B767-8C88215F86E7}"/>
            </a:ext>
          </a:extLst>
        </xdr:cNvPr>
        <xdr:cNvSpPr txBox="1"/>
      </xdr:nvSpPr>
      <xdr:spPr>
        <a:xfrm>
          <a:off x="1709655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576B6D84-FAC7-4465-8CCA-5BD34B159C8F}"/>
            </a:ext>
          </a:extLst>
        </xdr:cNvPr>
        <xdr:cNvSpPr/>
      </xdr:nvSpPr>
      <xdr:spPr>
        <a:xfrm>
          <a:off x="1638808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AD25A953-29BE-442E-8DD8-3A7933F3B915}"/>
            </a:ext>
          </a:extLst>
        </xdr:cNvPr>
        <xdr:cNvSpPr txBox="1"/>
      </xdr:nvSpPr>
      <xdr:spPr>
        <a:xfrm>
          <a:off x="1631423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C863836E-BE54-4F78-BA5B-292A8C136EA9}"/>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F57A940D-BD37-488D-8940-B4849CFCE20D}"/>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CF328F6C-486E-4D56-AC79-7A194145AB56}"/>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8D2E033F-C9DB-4CAF-A4E3-553426535A79}"/>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CB718A91-C6C9-46BC-B245-1EEFFE713E0D}"/>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62573ECF-819E-482D-89AE-C0D02BE114F6}"/>
            </a:ext>
          </a:extLst>
        </xdr:cNvPr>
        <xdr:cNvSpPr/>
      </xdr:nvSpPr>
      <xdr:spPr>
        <a:xfrm>
          <a:off x="194589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AD846E4-B2AE-4635-A9A1-AB444EC5CB55}"/>
            </a:ext>
          </a:extLst>
        </xdr:cNvPr>
        <xdr:cNvSpPr txBox="1"/>
      </xdr:nvSpPr>
      <xdr:spPr>
        <a:xfrm>
          <a:off x="19560540"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A20C540A-DED0-438D-A7EF-1D797734FBC8}"/>
            </a:ext>
          </a:extLst>
        </xdr:cNvPr>
        <xdr:cNvSpPr/>
      </xdr:nvSpPr>
      <xdr:spPr>
        <a:xfrm>
          <a:off x="1873504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A818D657-3425-44B4-9BC3-EB95C0BE6178}"/>
            </a:ext>
          </a:extLst>
        </xdr:cNvPr>
        <xdr:cNvSpPr txBox="1"/>
      </xdr:nvSpPr>
      <xdr:spPr>
        <a:xfrm>
          <a:off x="186611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8723315F-D2AD-4499-995A-C32C027673F8}"/>
            </a:ext>
          </a:extLst>
        </xdr:cNvPr>
        <xdr:cNvSpPr/>
      </xdr:nvSpPr>
      <xdr:spPr>
        <a:xfrm>
          <a:off x="179374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9FA5F6A-B238-4BE6-9833-D7D67342615C}"/>
            </a:ext>
          </a:extLst>
        </xdr:cNvPr>
        <xdr:cNvSpPr txBox="1"/>
      </xdr:nvSpPr>
      <xdr:spPr>
        <a:xfrm>
          <a:off x="178864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2CFDD6CB-BBE6-40F6-BB41-CD1BB1B08807}"/>
            </a:ext>
          </a:extLst>
        </xdr:cNvPr>
        <xdr:cNvSpPr/>
      </xdr:nvSpPr>
      <xdr:spPr>
        <a:xfrm>
          <a:off x="171627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69B3A897-BAFF-40A7-AB8D-4502B6AB6466}"/>
            </a:ext>
          </a:extLst>
        </xdr:cNvPr>
        <xdr:cNvSpPr txBox="1"/>
      </xdr:nvSpPr>
      <xdr:spPr>
        <a:xfrm>
          <a:off x="1709655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5BCF3F99-1D6E-493F-879D-FDB3F9953DE7}"/>
            </a:ext>
          </a:extLst>
        </xdr:cNvPr>
        <xdr:cNvSpPr/>
      </xdr:nvSpPr>
      <xdr:spPr>
        <a:xfrm>
          <a:off x="1638808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AE1A89BF-94EC-456D-8A48-4DC63B3F3FC9}"/>
            </a:ext>
          </a:extLst>
        </xdr:cNvPr>
        <xdr:cNvSpPr txBox="1"/>
      </xdr:nvSpPr>
      <xdr:spPr>
        <a:xfrm>
          <a:off x="1631423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FDB48160-97E8-4219-AF5B-F44D8DE744E4}"/>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9FB239EB-B24D-426C-B32B-CD5886142B81}"/>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EE0FBAF5-A902-4D1F-9DD8-6E04741618E9}"/>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本町における目的別の住民一人あたりのコストは、地理的条件（面積が広大かつ過疎地域）が起因となり、引き続き衛生費、農林水産業費、公債費が類似団体平均と比較して大きくなっている。</a:t>
          </a:r>
        </a:p>
        <a:p>
          <a:r>
            <a:rPr kumimoji="1" lang="ja-JP" altLang="en-US" sz="1300">
              <a:latin typeface="ＭＳ Ｐゴシック" panose="020B0600070205080204" pitchFamily="50" charset="-128"/>
              <a:ea typeface="ＭＳ Ｐゴシック" panose="020B0600070205080204" pitchFamily="50" charset="-128"/>
            </a:rPr>
            <a:t>　また、令和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年度の決算の特徴として大型の普通建設事業の実施により、総務費、民生費が大幅に増加している。</a:t>
          </a:r>
        </a:p>
        <a:p>
          <a:r>
            <a:rPr kumimoji="1" lang="ja-JP" altLang="en-US" sz="1300">
              <a:latin typeface="ＭＳ Ｐゴシック" panose="020B0600070205080204" pitchFamily="50" charset="-128"/>
              <a:ea typeface="ＭＳ Ｐゴシック" panose="020B0600070205080204" pitchFamily="50" charset="-128"/>
            </a:rPr>
            <a:t>　衛生費については、上下水道や病院において、過疎地域であることから十分な料金収入が見込めず、財源を公営企業債に依存せざるを得ない状況にあるため、それらに充当する補助金や繰出金によるものである。</a:t>
          </a:r>
        </a:p>
        <a:p>
          <a:r>
            <a:rPr kumimoji="1" lang="ja-JP" altLang="en-US" sz="1300">
              <a:latin typeface="ＭＳ Ｐゴシック" panose="020B0600070205080204" pitchFamily="50" charset="-128"/>
              <a:ea typeface="ＭＳ Ｐゴシック" panose="020B0600070205080204" pitchFamily="50" charset="-128"/>
            </a:rPr>
            <a:t>　農林水産業費は、丹波ブランドを代表する特産物の生産維持のため、施設整備支援や後継者育成支援を実施していることによるものである。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公債費は、地理的条件による不利や格差を補うために、必要な事業は単独でも実施せざるを得ない状況であり、自主財源が乏しいことから財源の大部分を地方債により賄っていることによるものである。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今後については、積極的な企業誘致や定住促進により担税力を確保し、業務の見直し、公共施設等の再編や事業の選択により、コストの削減を図っていく。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742315</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6135" y="10066655"/>
          <a:ext cx="695325" cy="51498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6135" y="10811510"/>
          <a:ext cx="695325" cy="50355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6135" y="11800840"/>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637540</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dr:col>10</xdr:col>
      <xdr:colOff>324485</xdr:colOff>
      <xdr:row>45</xdr:row>
      <xdr:rowOff>10160</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1003280" y="9601835"/>
          <a:ext cx="598424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324485</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219710</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32435" y="285750"/>
          <a:ext cx="38169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京都府京丹波町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542925</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ＭＳ ゴシック"/>
              <a:ea typeface="ＭＳ ゴシック"/>
              <a:cs typeface="+mn-cs"/>
            </a:rPr>
            <a:t>本町は、歳入に占める地方交付税及びその振替措置である臨時財政対策債の構成比が極めて高く、財政状況は地方交付税等の増減が如実に反映される状況</a:t>
          </a:r>
          <a:r>
            <a:rPr lang="ja-JP" altLang="en-US" sz="1400" b="0" i="0" baseline="0">
              <a:solidFill>
                <a:schemeClr val="dk1"/>
              </a:solidFill>
              <a:effectLst/>
              <a:latin typeface="ＭＳ ゴシック"/>
              <a:ea typeface="ＭＳ ゴシック"/>
              <a:cs typeface="+mn-cs"/>
            </a:rPr>
            <a:t>に</a:t>
          </a:r>
          <a:r>
            <a:rPr lang="ja-JP" altLang="ja-JP" sz="1400" b="0" i="0" baseline="0">
              <a:solidFill>
                <a:schemeClr val="dk1"/>
              </a:solidFill>
              <a:effectLst/>
              <a:latin typeface="ＭＳ ゴシック"/>
              <a:ea typeface="ＭＳ ゴシック"/>
              <a:cs typeface="+mn-cs"/>
            </a:rPr>
            <a:t>ある。</a:t>
          </a:r>
          <a:endParaRPr lang="ja-JP" altLang="ja-JP" sz="1400">
            <a:effectLst/>
            <a:latin typeface="ＭＳ ゴシック"/>
            <a:ea typeface="ＭＳ ゴシック"/>
          </a:endParaRPr>
        </a:p>
        <a:p>
          <a:pPr rtl="0"/>
          <a:r>
            <a:rPr lang="ja-JP" altLang="ja-JP" sz="1400" b="0" i="0" baseline="0">
              <a:solidFill>
                <a:schemeClr val="dk1"/>
              </a:solidFill>
              <a:effectLst/>
              <a:latin typeface="ＭＳ ゴシック"/>
              <a:ea typeface="ＭＳ ゴシック"/>
              <a:cs typeface="+mn-cs"/>
            </a:rPr>
            <a:t>　標準財政規模比で</a:t>
          </a:r>
          <a:r>
            <a:rPr lang="en-US" altLang="ja-JP" sz="1400" b="0" i="0" baseline="0">
              <a:solidFill>
                <a:schemeClr val="dk1"/>
              </a:solidFill>
              <a:effectLst/>
              <a:latin typeface="ＭＳ ゴシック"/>
              <a:ea typeface="ＭＳ ゴシック"/>
              <a:cs typeface="+mn-cs"/>
            </a:rPr>
            <a:t>20</a:t>
          </a:r>
          <a:r>
            <a:rPr lang="ja-JP" altLang="ja-JP" sz="1400" b="0" i="0" baseline="0">
              <a:solidFill>
                <a:schemeClr val="dk1"/>
              </a:solidFill>
              <a:effectLst/>
              <a:latin typeface="ＭＳ ゴシック"/>
              <a:ea typeface="ＭＳ ゴシック"/>
              <a:cs typeface="+mn-cs"/>
            </a:rPr>
            <a:t>％を超える基金残高を確保しているが、堅実な基金積立を実施し、併せて、行財政改革や公債費の縮減対策、将来の財政健全化を見据えた施策に積極的に取り組むこととする。</a:t>
          </a:r>
          <a:endParaRPr lang="ja-JP" altLang="ja-JP" sz="1400">
            <a:effectLst/>
            <a:latin typeface="ＭＳ ゴシック"/>
            <a:ea typeface="ＭＳ ゴシック"/>
          </a:endParaRP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京都府京丹波町</a:t>
          </a:r>
        </a:p>
      </xdr:txBody>
    </xdr:sp>
    <xdr:clientData/>
  </xdr:twoCellAnchor>
  <xdr:twoCellAnchor editAs="oneCell">
    <xdr:from>
      <xdr:col>1</xdr:col>
      <xdr:colOff>0</xdr:colOff>
      <xdr:row>3</xdr:row>
      <xdr:rowOff>28575</xdr:rowOff>
    </xdr:from>
    <xdr:to>
      <xdr:col>4</xdr:col>
      <xdr:colOff>914400</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7365" y="657225"/>
          <a:ext cx="431736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ＭＳ ゴシック"/>
              <a:ea typeface="ＭＳ ゴシック"/>
              <a:cs typeface="+mn-cs"/>
            </a:rPr>
            <a:t>　一般会計の実質収支については、地方交付税等の動向に大きく左右されるところである。</a:t>
          </a:r>
          <a:endParaRPr lang="ja-JP" altLang="ja-JP" sz="1400">
            <a:effectLst/>
            <a:latin typeface="ＭＳ ゴシック"/>
            <a:ea typeface="ＭＳ ゴシック"/>
          </a:endParaRPr>
        </a:p>
        <a:p>
          <a:r>
            <a:rPr lang="ja-JP" altLang="ja-JP" sz="1400" b="0" i="0" baseline="0">
              <a:solidFill>
                <a:schemeClr val="dk1"/>
              </a:solidFill>
              <a:effectLst/>
              <a:latin typeface="ＭＳ ゴシック"/>
              <a:ea typeface="ＭＳ ゴシック"/>
              <a:cs typeface="+mn-cs"/>
            </a:rPr>
            <a:t>　全会計で赤字額を計上することは無い状況が続いているが、料金体系の見直しや業務効率化等により一般会計から繰入金に過度に依存しない財政運営に取り組む必要がある。</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75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754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754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754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547" t="s">
        <v>137</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c r="BW1" s="547"/>
      <c r="BX1" s="547"/>
      <c r="BY1" s="547"/>
      <c r="BZ1" s="547"/>
      <c r="CA1" s="547"/>
      <c r="CB1" s="547"/>
      <c r="CC1" s="547"/>
      <c r="CD1" s="547"/>
      <c r="CE1" s="547"/>
      <c r="CF1" s="547"/>
      <c r="CG1" s="547"/>
      <c r="CH1" s="547"/>
      <c r="CI1" s="547"/>
      <c r="CJ1" s="547"/>
      <c r="CK1" s="547"/>
      <c r="CL1" s="547"/>
      <c r="CM1" s="547"/>
      <c r="CN1" s="547"/>
      <c r="CO1" s="547"/>
      <c r="CP1" s="547"/>
      <c r="CQ1" s="547"/>
      <c r="CR1" s="547"/>
      <c r="CS1" s="547"/>
      <c r="CT1" s="547"/>
      <c r="CU1" s="547"/>
      <c r="CV1" s="547"/>
      <c r="CW1" s="547"/>
      <c r="CX1" s="547"/>
      <c r="CY1" s="547"/>
      <c r="CZ1" s="547"/>
      <c r="DA1" s="547"/>
      <c r="DB1" s="547"/>
      <c r="DC1" s="547"/>
      <c r="DD1" s="547"/>
      <c r="DE1" s="547"/>
      <c r="DF1" s="547"/>
      <c r="DG1" s="547"/>
      <c r="DH1" s="547"/>
      <c r="DI1" s="547"/>
      <c r="DJ1" s="2"/>
      <c r="DK1" s="2"/>
      <c r="DL1" s="2"/>
      <c r="DM1" s="2"/>
      <c r="DN1" s="2"/>
      <c r="DO1" s="2"/>
    </row>
    <row r="2" spans="1:119" ht="23.4" x14ac:dyDescent="0.2">
      <c r="B2" s="3" t="s">
        <v>138</v>
      </c>
      <c r="C2" s="3"/>
      <c r="D2" s="10"/>
    </row>
    <row r="3" spans="1:119" ht="18.75" customHeight="1" x14ac:dyDescent="0.2">
      <c r="A3" s="2"/>
      <c r="B3" s="381" t="s">
        <v>141</v>
      </c>
      <c r="C3" s="382"/>
      <c r="D3" s="382"/>
      <c r="E3" s="383"/>
      <c r="F3" s="383"/>
      <c r="G3" s="383"/>
      <c r="H3" s="383"/>
      <c r="I3" s="383"/>
      <c r="J3" s="383"/>
      <c r="K3" s="383"/>
      <c r="L3" s="383" t="s">
        <v>143</v>
      </c>
      <c r="M3" s="383"/>
      <c r="N3" s="383"/>
      <c r="O3" s="383"/>
      <c r="P3" s="383"/>
      <c r="Q3" s="383"/>
      <c r="R3" s="389"/>
      <c r="S3" s="389"/>
      <c r="T3" s="389"/>
      <c r="U3" s="389"/>
      <c r="V3" s="390"/>
      <c r="W3" s="394" t="s">
        <v>145</v>
      </c>
      <c r="X3" s="395"/>
      <c r="Y3" s="395"/>
      <c r="Z3" s="395"/>
      <c r="AA3" s="395"/>
      <c r="AB3" s="382"/>
      <c r="AC3" s="389" t="s">
        <v>147</v>
      </c>
      <c r="AD3" s="395"/>
      <c r="AE3" s="395"/>
      <c r="AF3" s="395"/>
      <c r="AG3" s="395"/>
      <c r="AH3" s="395"/>
      <c r="AI3" s="395"/>
      <c r="AJ3" s="395"/>
      <c r="AK3" s="395"/>
      <c r="AL3" s="399"/>
      <c r="AM3" s="394" t="s">
        <v>149</v>
      </c>
      <c r="AN3" s="395"/>
      <c r="AO3" s="395"/>
      <c r="AP3" s="395"/>
      <c r="AQ3" s="395"/>
      <c r="AR3" s="395"/>
      <c r="AS3" s="395"/>
      <c r="AT3" s="395"/>
      <c r="AU3" s="395"/>
      <c r="AV3" s="395"/>
      <c r="AW3" s="395"/>
      <c r="AX3" s="399"/>
      <c r="AY3" s="422" t="s">
        <v>6</v>
      </c>
      <c r="AZ3" s="423"/>
      <c r="BA3" s="423"/>
      <c r="BB3" s="423"/>
      <c r="BC3" s="423"/>
      <c r="BD3" s="423"/>
      <c r="BE3" s="423"/>
      <c r="BF3" s="423"/>
      <c r="BG3" s="423"/>
      <c r="BH3" s="423"/>
      <c r="BI3" s="423"/>
      <c r="BJ3" s="423"/>
      <c r="BK3" s="423"/>
      <c r="BL3" s="423"/>
      <c r="BM3" s="548"/>
      <c r="BN3" s="394" t="s">
        <v>153</v>
      </c>
      <c r="BO3" s="395"/>
      <c r="BP3" s="395"/>
      <c r="BQ3" s="395"/>
      <c r="BR3" s="395"/>
      <c r="BS3" s="395"/>
      <c r="BT3" s="395"/>
      <c r="BU3" s="399"/>
      <c r="BV3" s="394" t="s">
        <v>155</v>
      </c>
      <c r="BW3" s="395"/>
      <c r="BX3" s="395"/>
      <c r="BY3" s="395"/>
      <c r="BZ3" s="395"/>
      <c r="CA3" s="395"/>
      <c r="CB3" s="395"/>
      <c r="CC3" s="399"/>
      <c r="CD3" s="422" t="s">
        <v>6</v>
      </c>
      <c r="CE3" s="423"/>
      <c r="CF3" s="423"/>
      <c r="CG3" s="423"/>
      <c r="CH3" s="423"/>
      <c r="CI3" s="423"/>
      <c r="CJ3" s="423"/>
      <c r="CK3" s="423"/>
      <c r="CL3" s="423"/>
      <c r="CM3" s="423"/>
      <c r="CN3" s="423"/>
      <c r="CO3" s="423"/>
      <c r="CP3" s="423"/>
      <c r="CQ3" s="423"/>
      <c r="CR3" s="423"/>
      <c r="CS3" s="548"/>
      <c r="CT3" s="394" t="s">
        <v>157</v>
      </c>
      <c r="CU3" s="395"/>
      <c r="CV3" s="395"/>
      <c r="CW3" s="395"/>
      <c r="CX3" s="395"/>
      <c r="CY3" s="395"/>
      <c r="CZ3" s="395"/>
      <c r="DA3" s="399"/>
      <c r="DB3" s="394" t="s">
        <v>132</v>
      </c>
      <c r="DC3" s="395"/>
      <c r="DD3" s="395"/>
      <c r="DE3" s="395"/>
      <c r="DF3" s="395"/>
      <c r="DG3" s="395"/>
      <c r="DH3" s="395"/>
      <c r="DI3" s="399"/>
    </row>
    <row r="4" spans="1:119" ht="18.75" customHeight="1" x14ac:dyDescent="0.2">
      <c r="A4" s="2"/>
      <c r="B4" s="384"/>
      <c r="C4" s="385"/>
      <c r="D4" s="385"/>
      <c r="E4" s="386"/>
      <c r="F4" s="386"/>
      <c r="G4" s="386"/>
      <c r="H4" s="386"/>
      <c r="I4" s="386"/>
      <c r="J4" s="386"/>
      <c r="K4" s="386"/>
      <c r="L4" s="386"/>
      <c r="M4" s="386"/>
      <c r="N4" s="386"/>
      <c r="O4" s="386"/>
      <c r="P4" s="386"/>
      <c r="Q4" s="386"/>
      <c r="R4" s="391"/>
      <c r="S4" s="391"/>
      <c r="T4" s="391"/>
      <c r="U4" s="391"/>
      <c r="V4" s="392"/>
      <c r="W4" s="396"/>
      <c r="X4" s="397"/>
      <c r="Y4" s="397"/>
      <c r="Z4" s="397"/>
      <c r="AA4" s="397"/>
      <c r="AB4" s="385"/>
      <c r="AC4" s="391"/>
      <c r="AD4" s="397"/>
      <c r="AE4" s="397"/>
      <c r="AF4" s="397"/>
      <c r="AG4" s="397"/>
      <c r="AH4" s="397"/>
      <c r="AI4" s="397"/>
      <c r="AJ4" s="397"/>
      <c r="AK4" s="397"/>
      <c r="AL4" s="400"/>
      <c r="AM4" s="398"/>
      <c r="AN4" s="345"/>
      <c r="AO4" s="345"/>
      <c r="AP4" s="345"/>
      <c r="AQ4" s="345"/>
      <c r="AR4" s="345"/>
      <c r="AS4" s="345"/>
      <c r="AT4" s="345"/>
      <c r="AU4" s="345"/>
      <c r="AV4" s="345"/>
      <c r="AW4" s="345"/>
      <c r="AX4" s="401"/>
      <c r="AY4" s="377" t="s">
        <v>158</v>
      </c>
      <c r="AZ4" s="378"/>
      <c r="BA4" s="378"/>
      <c r="BB4" s="378"/>
      <c r="BC4" s="378"/>
      <c r="BD4" s="378"/>
      <c r="BE4" s="378"/>
      <c r="BF4" s="378"/>
      <c r="BG4" s="378"/>
      <c r="BH4" s="378"/>
      <c r="BI4" s="378"/>
      <c r="BJ4" s="378"/>
      <c r="BK4" s="378"/>
      <c r="BL4" s="378"/>
      <c r="BM4" s="379"/>
      <c r="BN4" s="338">
        <v>11583546</v>
      </c>
      <c r="BO4" s="339"/>
      <c r="BP4" s="339"/>
      <c r="BQ4" s="339"/>
      <c r="BR4" s="339"/>
      <c r="BS4" s="339"/>
      <c r="BT4" s="339"/>
      <c r="BU4" s="340"/>
      <c r="BV4" s="338">
        <v>14017791</v>
      </c>
      <c r="BW4" s="339"/>
      <c r="BX4" s="339"/>
      <c r="BY4" s="339"/>
      <c r="BZ4" s="339"/>
      <c r="CA4" s="339"/>
      <c r="CB4" s="339"/>
      <c r="CC4" s="340"/>
      <c r="CD4" s="515" t="s">
        <v>154</v>
      </c>
      <c r="CE4" s="516"/>
      <c r="CF4" s="516"/>
      <c r="CG4" s="516"/>
      <c r="CH4" s="516"/>
      <c r="CI4" s="516"/>
      <c r="CJ4" s="516"/>
      <c r="CK4" s="516"/>
      <c r="CL4" s="516"/>
      <c r="CM4" s="516"/>
      <c r="CN4" s="516"/>
      <c r="CO4" s="516"/>
      <c r="CP4" s="516"/>
      <c r="CQ4" s="516"/>
      <c r="CR4" s="516"/>
      <c r="CS4" s="517"/>
      <c r="CT4" s="549">
        <v>3.4</v>
      </c>
      <c r="CU4" s="550"/>
      <c r="CV4" s="550"/>
      <c r="CW4" s="550"/>
      <c r="CX4" s="550"/>
      <c r="CY4" s="550"/>
      <c r="CZ4" s="550"/>
      <c r="DA4" s="551"/>
      <c r="DB4" s="549">
        <v>5.0999999999999996</v>
      </c>
      <c r="DC4" s="550"/>
      <c r="DD4" s="550"/>
      <c r="DE4" s="550"/>
      <c r="DF4" s="550"/>
      <c r="DG4" s="550"/>
      <c r="DH4" s="550"/>
      <c r="DI4" s="551"/>
    </row>
    <row r="5" spans="1:119" ht="18.75" customHeight="1" x14ac:dyDescent="0.2">
      <c r="A5" s="2"/>
      <c r="B5" s="387"/>
      <c r="C5" s="346"/>
      <c r="D5" s="346"/>
      <c r="E5" s="388"/>
      <c r="F5" s="388"/>
      <c r="G5" s="388"/>
      <c r="H5" s="388"/>
      <c r="I5" s="388"/>
      <c r="J5" s="388"/>
      <c r="K5" s="388"/>
      <c r="L5" s="388"/>
      <c r="M5" s="388"/>
      <c r="N5" s="388"/>
      <c r="O5" s="388"/>
      <c r="P5" s="388"/>
      <c r="Q5" s="388"/>
      <c r="R5" s="344"/>
      <c r="S5" s="344"/>
      <c r="T5" s="344"/>
      <c r="U5" s="344"/>
      <c r="V5" s="393"/>
      <c r="W5" s="398"/>
      <c r="X5" s="345"/>
      <c r="Y5" s="345"/>
      <c r="Z5" s="345"/>
      <c r="AA5" s="345"/>
      <c r="AB5" s="346"/>
      <c r="AC5" s="344"/>
      <c r="AD5" s="345"/>
      <c r="AE5" s="345"/>
      <c r="AF5" s="345"/>
      <c r="AG5" s="345"/>
      <c r="AH5" s="345"/>
      <c r="AI5" s="345"/>
      <c r="AJ5" s="345"/>
      <c r="AK5" s="345"/>
      <c r="AL5" s="401"/>
      <c r="AM5" s="486" t="s">
        <v>159</v>
      </c>
      <c r="AN5" s="371"/>
      <c r="AO5" s="371"/>
      <c r="AP5" s="371"/>
      <c r="AQ5" s="371"/>
      <c r="AR5" s="371"/>
      <c r="AS5" s="371"/>
      <c r="AT5" s="372"/>
      <c r="AU5" s="487" t="s">
        <v>76</v>
      </c>
      <c r="AV5" s="488"/>
      <c r="AW5" s="488"/>
      <c r="AX5" s="488"/>
      <c r="AY5" s="460" t="s">
        <v>150</v>
      </c>
      <c r="AZ5" s="461"/>
      <c r="BA5" s="461"/>
      <c r="BB5" s="461"/>
      <c r="BC5" s="461"/>
      <c r="BD5" s="461"/>
      <c r="BE5" s="461"/>
      <c r="BF5" s="461"/>
      <c r="BG5" s="461"/>
      <c r="BH5" s="461"/>
      <c r="BI5" s="461"/>
      <c r="BJ5" s="461"/>
      <c r="BK5" s="461"/>
      <c r="BL5" s="461"/>
      <c r="BM5" s="462"/>
      <c r="BN5" s="332">
        <v>11298071</v>
      </c>
      <c r="BO5" s="333"/>
      <c r="BP5" s="333"/>
      <c r="BQ5" s="333"/>
      <c r="BR5" s="333"/>
      <c r="BS5" s="333"/>
      <c r="BT5" s="333"/>
      <c r="BU5" s="334"/>
      <c r="BV5" s="332">
        <v>13620348</v>
      </c>
      <c r="BW5" s="333"/>
      <c r="BX5" s="333"/>
      <c r="BY5" s="333"/>
      <c r="BZ5" s="333"/>
      <c r="CA5" s="333"/>
      <c r="CB5" s="333"/>
      <c r="CC5" s="334"/>
      <c r="CD5" s="468" t="s">
        <v>161</v>
      </c>
      <c r="CE5" s="438"/>
      <c r="CF5" s="438"/>
      <c r="CG5" s="438"/>
      <c r="CH5" s="438"/>
      <c r="CI5" s="438"/>
      <c r="CJ5" s="438"/>
      <c r="CK5" s="438"/>
      <c r="CL5" s="438"/>
      <c r="CM5" s="438"/>
      <c r="CN5" s="438"/>
      <c r="CO5" s="438"/>
      <c r="CP5" s="438"/>
      <c r="CQ5" s="438"/>
      <c r="CR5" s="438"/>
      <c r="CS5" s="469"/>
      <c r="CT5" s="320">
        <v>90.5</v>
      </c>
      <c r="CU5" s="321"/>
      <c r="CV5" s="321"/>
      <c r="CW5" s="321"/>
      <c r="CX5" s="321"/>
      <c r="CY5" s="321"/>
      <c r="CZ5" s="321"/>
      <c r="DA5" s="322"/>
      <c r="DB5" s="320">
        <v>86.1</v>
      </c>
      <c r="DC5" s="321"/>
      <c r="DD5" s="321"/>
      <c r="DE5" s="321"/>
      <c r="DF5" s="321"/>
      <c r="DG5" s="321"/>
      <c r="DH5" s="321"/>
      <c r="DI5" s="322"/>
    </row>
    <row r="6" spans="1:119" ht="18.75" customHeight="1" x14ac:dyDescent="0.2">
      <c r="A6" s="2"/>
      <c r="B6" s="402" t="s">
        <v>163</v>
      </c>
      <c r="C6" s="343"/>
      <c r="D6" s="343"/>
      <c r="E6" s="403"/>
      <c r="F6" s="403"/>
      <c r="G6" s="403"/>
      <c r="H6" s="403"/>
      <c r="I6" s="403"/>
      <c r="J6" s="403"/>
      <c r="K6" s="403"/>
      <c r="L6" s="403" t="s">
        <v>166</v>
      </c>
      <c r="M6" s="403"/>
      <c r="N6" s="403"/>
      <c r="O6" s="403"/>
      <c r="P6" s="403"/>
      <c r="Q6" s="403"/>
      <c r="R6" s="341"/>
      <c r="S6" s="341"/>
      <c r="T6" s="341"/>
      <c r="U6" s="341"/>
      <c r="V6" s="407"/>
      <c r="W6" s="410" t="s">
        <v>168</v>
      </c>
      <c r="X6" s="342"/>
      <c r="Y6" s="342"/>
      <c r="Z6" s="342"/>
      <c r="AA6" s="342"/>
      <c r="AB6" s="343"/>
      <c r="AC6" s="413" t="s">
        <v>169</v>
      </c>
      <c r="AD6" s="414"/>
      <c r="AE6" s="414"/>
      <c r="AF6" s="414"/>
      <c r="AG6" s="414"/>
      <c r="AH6" s="414"/>
      <c r="AI6" s="414"/>
      <c r="AJ6" s="414"/>
      <c r="AK6" s="414"/>
      <c r="AL6" s="415"/>
      <c r="AM6" s="486" t="s">
        <v>80</v>
      </c>
      <c r="AN6" s="371"/>
      <c r="AO6" s="371"/>
      <c r="AP6" s="371"/>
      <c r="AQ6" s="371"/>
      <c r="AR6" s="371"/>
      <c r="AS6" s="371"/>
      <c r="AT6" s="372"/>
      <c r="AU6" s="487" t="s">
        <v>76</v>
      </c>
      <c r="AV6" s="488"/>
      <c r="AW6" s="488"/>
      <c r="AX6" s="488"/>
      <c r="AY6" s="460" t="s">
        <v>171</v>
      </c>
      <c r="AZ6" s="461"/>
      <c r="BA6" s="461"/>
      <c r="BB6" s="461"/>
      <c r="BC6" s="461"/>
      <c r="BD6" s="461"/>
      <c r="BE6" s="461"/>
      <c r="BF6" s="461"/>
      <c r="BG6" s="461"/>
      <c r="BH6" s="461"/>
      <c r="BI6" s="461"/>
      <c r="BJ6" s="461"/>
      <c r="BK6" s="461"/>
      <c r="BL6" s="461"/>
      <c r="BM6" s="462"/>
      <c r="BN6" s="332">
        <v>285475</v>
      </c>
      <c r="BO6" s="333"/>
      <c r="BP6" s="333"/>
      <c r="BQ6" s="333"/>
      <c r="BR6" s="333"/>
      <c r="BS6" s="333"/>
      <c r="BT6" s="333"/>
      <c r="BU6" s="334"/>
      <c r="BV6" s="332">
        <v>397443</v>
      </c>
      <c r="BW6" s="333"/>
      <c r="BX6" s="333"/>
      <c r="BY6" s="333"/>
      <c r="BZ6" s="333"/>
      <c r="CA6" s="333"/>
      <c r="CB6" s="333"/>
      <c r="CC6" s="334"/>
      <c r="CD6" s="468" t="s">
        <v>174</v>
      </c>
      <c r="CE6" s="438"/>
      <c r="CF6" s="438"/>
      <c r="CG6" s="438"/>
      <c r="CH6" s="438"/>
      <c r="CI6" s="438"/>
      <c r="CJ6" s="438"/>
      <c r="CK6" s="438"/>
      <c r="CL6" s="438"/>
      <c r="CM6" s="438"/>
      <c r="CN6" s="438"/>
      <c r="CO6" s="438"/>
      <c r="CP6" s="438"/>
      <c r="CQ6" s="438"/>
      <c r="CR6" s="438"/>
      <c r="CS6" s="469"/>
      <c r="CT6" s="544">
        <v>91.4</v>
      </c>
      <c r="CU6" s="545"/>
      <c r="CV6" s="545"/>
      <c r="CW6" s="545"/>
      <c r="CX6" s="545"/>
      <c r="CY6" s="545"/>
      <c r="CZ6" s="545"/>
      <c r="DA6" s="546"/>
      <c r="DB6" s="544">
        <v>89.3</v>
      </c>
      <c r="DC6" s="545"/>
      <c r="DD6" s="545"/>
      <c r="DE6" s="545"/>
      <c r="DF6" s="545"/>
      <c r="DG6" s="545"/>
      <c r="DH6" s="545"/>
      <c r="DI6" s="546"/>
    </row>
    <row r="7" spans="1:119" ht="18.75" customHeight="1" x14ac:dyDescent="0.2">
      <c r="A7" s="2"/>
      <c r="B7" s="384"/>
      <c r="C7" s="385"/>
      <c r="D7" s="385"/>
      <c r="E7" s="386"/>
      <c r="F7" s="386"/>
      <c r="G7" s="386"/>
      <c r="H7" s="386"/>
      <c r="I7" s="386"/>
      <c r="J7" s="386"/>
      <c r="K7" s="386"/>
      <c r="L7" s="386"/>
      <c r="M7" s="386"/>
      <c r="N7" s="386"/>
      <c r="O7" s="386"/>
      <c r="P7" s="386"/>
      <c r="Q7" s="386"/>
      <c r="R7" s="391"/>
      <c r="S7" s="391"/>
      <c r="T7" s="391"/>
      <c r="U7" s="391"/>
      <c r="V7" s="392"/>
      <c r="W7" s="396"/>
      <c r="X7" s="397"/>
      <c r="Y7" s="397"/>
      <c r="Z7" s="397"/>
      <c r="AA7" s="397"/>
      <c r="AB7" s="385"/>
      <c r="AC7" s="416"/>
      <c r="AD7" s="417"/>
      <c r="AE7" s="417"/>
      <c r="AF7" s="417"/>
      <c r="AG7" s="417"/>
      <c r="AH7" s="417"/>
      <c r="AI7" s="417"/>
      <c r="AJ7" s="417"/>
      <c r="AK7" s="417"/>
      <c r="AL7" s="418"/>
      <c r="AM7" s="486" t="s">
        <v>175</v>
      </c>
      <c r="AN7" s="371"/>
      <c r="AO7" s="371"/>
      <c r="AP7" s="371"/>
      <c r="AQ7" s="371"/>
      <c r="AR7" s="371"/>
      <c r="AS7" s="371"/>
      <c r="AT7" s="372"/>
      <c r="AU7" s="487" t="s">
        <v>76</v>
      </c>
      <c r="AV7" s="488"/>
      <c r="AW7" s="488"/>
      <c r="AX7" s="488"/>
      <c r="AY7" s="460" t="s">
        <v>176</v>
      </c>
      <c r="AZ7" s="461"/>
      <c r="BA7" s="461"/>
      <c r="BB7" s="461"/>
      <c r="BC7" s="461"/>
      <c r="BD7" s="461"/>
      <c r="BE7" s="461"/>
      <c r="BF7" s="461"/>
      <c r="BG7" s="461"/>
      <c r="BH7" s="461"/>
      <c r="BI7" s="461"/>
      <c r="BJ7" s="461"/>
      <c r="BK7" s="461"/>
      <c r="BL7" s="461"/>
      <c r="BM7" s="462"/>
      <c r="BN7" s="332">
        <v>52800</v>
      </c>
      <c r="BO7" s="333"/>
      <c r="BP7" s="333"/>
      <c r="BQ7" s="333"/>
      <c r="BR7" s="333"/>
      <c r="BS7" s="333"/>
      <c r="BT7" s="333"/>
      <c r="BU7" s="334"/>
      <c r="BV7" s="332">
        <v>31700</v>
      </c>
      <c r="BW7" s="333"/>
      <c r="BX7" s="333"/>
      <c r="BY7" s="333"/>
      <c r="BZ7" s="333"/>
      <c r="CA7" s="333"/>
      <c r="CB7" s="333"/>
      <c r="CC7" s="334"/>
      <c r="CD7" s="468" t="s">
        <v>177</v>
      </c>
      <c r="CE7" s="438"/>
      <c r="CF7" s="438"/>
      <c r="CG7" s="438"/>
      <c r="CH7" s="438"/>
      <c r="CI7" s="438"/>
      <c r="CJ7" s="438"/>
      <c r="CK7" s="438"/>
      <c r="CL7" s="438"/>
      <c r="CM7" s="438"/>
      <c r="CN7" s="438"/>
      <c r="CO7" s="438"/>
      <c r="CP7" s="438"/>
      <c r="CQ7" s="438"/>
      <c r="CR7" s="438"/>
      <c r="CS7" s="469"/>
      <c r="CT7" s="332">
        <v>6841550</v>
      </c>
      <c r="CU7" s="333"/>
      <c r="CV7" s="333"/>
      <c r="CW7" s="333"/>
      <c r="CX7" s="333"/>
      <c r="CY7" s="333"/>
      <c r="CZ7" s="333"/>
      <c r="DA7" s="334"/>
      <c r="DB7" s="332">
        <v>7103325</v>
      </c>
      <c r="DC7" s="333"/>
      <c r="DD7" s="333"/>
      <c r="DE7" s="333"/>
      <c r="DF7" s="333"/>
      <c r="DG7" s="333"/>
      <c r="DH7" s="333"/>
      <c r="DI7" s="334"/>
    </row>
    <row r="8" spans="1:119" ht="18.75" customHeight="1" x14ac:dyDescent="0.2">
      <c r="A8" s="2"/>
      <c r="B8" s="404"/>
      <c r="C8" s="405"/>
      <c r="D8" s="405"/>
      <c r="E8" s="406"/>
      <c r="F8" s="406"/>
      <c r="G8" s="406"/>
      <c r="H8" s="406"/>
      <c r="I8" s="406"/>
      <c r="J8" s="406"/>
      <c r="K8" s="406"/>
      <c r="L8" s="406"/>
      <c r="M8" s="406"/>
      <c r="N8" s="406"/>
      <c r="O8" s="406"/>
      <c r="P8" s="406"/>
      <c r="Q8" s="406"/>
      <c r="R8" s="408"/>
      <c r="S8" s="408"/>
      <c r="T8" s="408"/>
      <c r="U8" s="408"/>
      <c r="V8" s="409"/>
      <c r="W8" s="411"/>
      <c r="X8" s="412"/>
      <c r="Y8" s="412"/>
      <c r="Z8" s="412"/>
      <c r="AA8" s="412"/>
      <c r="AB8" s="405"/>
      <c r="AC8" s="419"/>
      <c r="AD8" s="420"/>
      <c r="AE8" s="420"/>
      <c r="AF8" s="420"/>
      <c r="AG8" s="420"/>
      <c r="AH8" s="420"/>
      <c r="AI8" s="420"/>
      <c r="AJ8" s="420"/>
      <c r="AK8" s="420"/>
      <c r="AL8" s="421"/>
      <c r="AM8" s="486" t="s">
        <v>179</v>
      </c>
      <c r="AN8" s="371"/>
      <c r="AO8" s="371"/>
      <c r="AP8" s="371"/>
      <c r="AQ8" s="371"/>
      <c r="AR8" s="371"/>
      <c r="AS8" s="371"/>
      <c r="AT8" s="372"/>
      <c r="AU8" s="487" t="s">
        <v>76</v>
      </c>
      <c r="AV8" s="488"/>
      <c r="AW8" s="488"/>
      <c r="AX8" s="488"/>
      <c r="AY8" s="460" t="s">
        <v>182</v>
      </c>
      <c r="AZ8" s="461"/>
      <c r="BA8" s="461"/>
      <c r="BB8" s="461"/>
      <c r="BC8" s="461"/>
      <c r="BD8" s="461"/>
      <c r="BE8" s="461"/>
      <c r="BF8" s="461"/>
      <c r="BG8" s="461"/>
      <c r="BH8" s="461"/>
      <c r="BI8" s="461"/>
      <c r="BJ8" s="461"/>
      <c r="BK8" s="461"/>
      <c r="BL8" s="461"/>
      <c r="BM8" s="462"/>
      <c r="BN8" s="332">
        <v>232675</v>
      </c>
      <c r="BO8" s="333"/>
      <c r="BP8" s="333"/>
      <c r="BQ8" s="333"/>
      <c r="BR8" s="333"/>
      <c r="BS8" s="333"/>
      <c r="BT8" s="333"/>
      <c r="BU8" s="334"/>
      <c r="BV8" s="332">
        <v>365743</v>
      </c>
      <c r="BW8" s="333"/>
      <c r="BX8" s="333"/>
      <c r="BY8" s="333"/>
      <c r="BZ8" s="333"/>
      <c r="CA8" s="333"/>
      <c r="CB8" s="333"/>
      <c r="CC8" s="334"/>
      <c r="CD8" s="468" t="s">
        <v>183</v>
      </c>
      <c r="CE8" s="438"/>
      <c r="CF8" s="438"/>
      <c r="CG8" s="438"/>
      <c r="CH8" s="438"/>
      <c r="CI8" s="438"/>
      <c r="CJ8" s="438"/>
      <c r="CK8" s="438"/>
      <c r="CL8" s="438"/>
      <c r="CM8" s="438"/>
      <c r="CN8" s="438"/>
      <c r="CO8" s="438"/>
      <c r="CP8" s="438"/>
      <c r="CQ8" s="438"/>
      <c r="CR8" s="438"/>
      <c r="CS8" s="469"/>
      <c r="CT8" s="520">
        <v>0.27</v>
      </c>
      <c r="CU8" s="521"/>
      <c r="CV8" s="521"/>
      <c r="CW8" s="521"/>
      <c r="CX8" s="521"/>
      <c r="CY8" s="521"/>
      <c r="CZ8" s="521"/>
      <c r="DA8" s="522"/>
      <c r="DB8" s="520">
        <v>0.28000000000000003</v>
      </c>
      <c r="DC8" s="521"/>
      <c r="DD8" s="521"/>
      <c r="DE8" s="521"/>
      <c r="DF8" s="521"/>
      <c r="DG8" s="521"/>
      <c r="DH8" s="521"/>
      <c r="DI8" s="522"/>
    </row>
    <row r="9" spans="1:119" ht="18.75" customHeight="1" x14ac:dyDescent="0.2">
      <c r="A9" s="2"/>
      <c r="B9" s="422" t="s">
        <v>23</v>
      </c>
      <c r="C9" s="423"/>
      <c r="D9" s="423"/>
      <c r="E9" s="423"/>
      <c r="F9" s="423"/>
      <c r="G9" s="423"/>
      <c r="H9" s="423"/>
      <c r="I9" s="423"/>
      <c r="J9" s="423"/>
      <c r="K9" s="424"/>
      <c r="L9" s="538" t="s">
        <v>11</v>
      </c>
      <c r="M9" s="539"/>
      <c r="N9" s="539"/>
      <c r="O9" s="539"/>
      <c r="P9" s="539"/>
      <c r="Q9" s="540"/>
      <c r="R9" s="541">
        <v>12907</v>
      </c>
      <c r="S9" s="542"/>
      <c r="T9" s="542"/>
      <c r="U9" s="542"/>
      <c r="V9" s="543"/>
      <c r="W9" s="394" t="s">
        <v>184</v>
      </c>
      <c r="X9" s="395"/>
      <c r="Y9" s="395"/>
      <c r="Z9" s="395"/>
      <c r="AA9" s="395"/>
      <c r="AB9" s="395"/>
      <c r="AC9" s="395"/>
      <c r="AD9" s="395"/>
      <c r="AE9" s="395"/>
      <c r="AF9" s="395"/>
      <c r="AG9" s="395"/>
      <c r="AH9" s="395"/>
      <c r="AI9" s="395"/>
      <c r="AJ9" s="395"/>
      <c r="AK9" s="395"/>
      <c r="AL9" s="399"/>
      <c r="AM9" s="486" t="s">
        <v>186</v>
      </c>
      <c r="AN9" s="371"/>
      <c r="AO9" s="371"/>
      <c r="AP9" s="371"/>
      <c r="AQ9" s="371"/>
      <c r="AR9" s="371"/>
      <c r="AS9" s="371"/>
      <c r="AT9" s="372"/>
      <c r="AU9" s="487" t="s">
        <v>76</v>
      </c>
      <c r="AV9" s="488"/>
      <c r="AW9" s="488"/>
      <c r="AX9" s="488"/>
      <c r="AY9" s="460" t="s">
        <v>78</v>
      </c>
      <c r="AZ9" s="461"/>
      <c r="BA9" s="461"/>
      <c r="BB9" s="461"/>
      <c r="BC9" s="461"/>
      <c r="BD9" s="461"/>
      <c r="BE9" s="461"/>
      <c r="BF9" s="461"/>
      <c r="BG9" s="461"/>
      <c r="BH9" s="461"/>
      <c r="BI9" s="461"/>
      <c r="BJ9" s="461"/>
      <c r="BK9" s="461"/>
      <c r="BL9" s="461"/>
      <c r="BM9" s="462"/>
      <c r="BN9" s="332">
        <v>-133068</v>
      </c>
      <c r="BO9" s="333"/>
      <c r="BP9" s="333"/>
      <c r="BQ9" s="333"/>
      <c r="BR9" s="333"/>
      <c r="BS9" s="333"/>
      <c r="BT9" s="333"/>
      <c r="BU9" s="334"/>
      <c r="BV9" s="332">
        <v>218607</v>
      </c>
      <c r="BW9" s="333"/>
      <c r="BX9" s="333"/>
      <c r="BY9" s="333"/>
      <c r="BZ9" s="333"/>
      <c r="CA9" s="333"/>
      <c r="CB9" s="333"/>
      <c r="CC9" s="334"/>
      <c r="CD9" s="468" t="s">
        <v>74</v>
      </c>
      <c r="CE9" s="438"/>
      <c r="CF9" s="438"/>
      <c r="CG9" s="438"/>
      <c r="CH9" s="438"/>
      <c r="CI9" s="438"/>
      <c r="CJ9" s="438"/>
      <c r="CK9" s="438"/>
      <c r="CL9" s="438"/>
      <c r="CM9" s="438"/>
      <c r="CN9" s="438"/>
      <c r="CO9" s="438"/>
      <c r="CP9" s="438"/>
      <c r="CQ9" s="438"/>
      <c r="CR9" s="438"/>
      <c r="CS9" s="469"/>
      <c r="CT9" s="320">
        <v>15.6</v>
      </c>
      <c r="CU9" s="321"/>
      <c r="CV9" s="321"/>
      <c r="CW9" s="321"/>
      <c r="CX9" s="321"/>
      <c r="CY9" s="321"/>
      <c r="CZ9" s="321"/>
      <c r="DA9" s="322"/>
      <c r="DB9" s="320">
        <v>18.2</v>
      </c>
      <c r="DC9" s="321"/>
      <c r="DD9" s="321"/>
      <c r="DE9" s="321"/>
      <c r="DF9" s="321"/>
      <c r="DG9" s="321"/>
      <c r="DH9" s="321"/>
      <c r="DI9" s="322"/>
    </row>
    <row r="10" spans="1:119" ht="18.75" customHeight="1" x14ac:dyDescent="0.2">
      <c r="A10" s="2"/>
      <c r="B10" s="422"/>
      <c r="C10" s="423"/>
      <c r="D10" s="423"/>
      <c r="E10" s="423"/>
      <c r="F10" s="423"/>
      <c r="G10" s="423"/>
      <c r="H10" s="423"/>
      <c r="I10" s="423"/>
      <c r="J10" s="423"/>
      <c r="K10" s="424"/>
      <c r="L10" s="370" t="s">
        <v>188</v>
      </c>
      <c r="M10" s="371"/>
      <c r="N10" s="371"/>
      <c r="O10" s="371"/>
      <c r="P10" s="371"/>
      <c r="Q10" s="372"/>
      <c r="R10" s="373">
        <v>14453</v>
      </c>
      <c r="S10" s="374"/>
      <c r="T10" s="374"/>
      <c r="U10" s="374"/>
      <c r="V10" s="376"/>
      <c r="W10" s="396"/>
      <c r="X10" s="397"/>
      <c r="Y10" s="397"/>
      <c r="Z10" s="397"/>
      <c r="AA10" s="397"/>
      <c r="AB10" s="397"/>
      <c r="AC10" s="397"/>
      <c r="AD10" s="397"/>
      <c r="AE10" s="397"/>
      <c r="AF10" s="397"/>
      <c r="AG10" s="397"/>
      <c r="AH10" s="397"/>
      <c r="AI10" s="397"/>
      <c r="AJ10" s="397"/>
      <c r="AK10" s="397"/>
      <c r="AL10" s="400"/>
      <c r="AM10" s="486" t="s">
        <v>190</v>
      </c>
      <c r="AN10" s="371"/>
      <c r="AO10" s="371"/>
      <c r="AP10" s="371"/>
      <c r="AQ10" s="371"/>
      <c r="AR10" s="371"/>
      <c r="AS10" s="371"/>
      <c r="AT10" s="372"/>
      <c r="AU10" s="487" t="s">
        <v>192</v>
      </c>
      <c r="AV10" s="488"/>
      <c r="AW10" s="488"/>
      <c r="AX10" s="488"/>
      <c r="AY10" s="460" t="s">
        <v>194</v>
      </c>
      <c r="AZ10" s="461"/>
      <c r="BA10" s="461"/>
      <c r="BB10" s="461"/>
      <c r="BC10" s="461"/>
      <c r="BD10" s="461"/>
      <c r="BE10" s="461"/>
      <c r="BF10" s="461"/>
      <c r="BG10" s="461"/>
      <c r="BH10" s="461"/>
      <c r="BI10" s="461"/>
      <c r="BJ10" s="461"/>
      <c r="BK10" s="461"/>
      <c r="BL10" s="461"/>
      <c r="BM10" s="462"/>
      <c r="BN10" s="332">
        <v>83081</v>
      </c>
      <c r="BO10" s="333"/>
      <c r="BP10" s="333"/>
      <c r="BQ10" s="333"/>
      <c r="BR10" s="333"/>
      <c r="BS10" s="333"/>
      <c r="BT10" s="333"/>
      <c r="BU10" s="334"/>
      <c r="BV10" s="332">
        <v>80196</v>
      </c>
      <c r="BW10" s="333"/>
      <c r="BX10" s="333"/>
      <c r="BY10" s="333"/>
      <c r="BZ10" s="333"/>
      <c r="CA10" s="333"/>
      <c r="CB10" s="333"/>
      <c r="CC10" s="334"/>
      <c r="CD10" s="22" t="s">
        <v>195</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2">
      <c r="A11" s="2"/>
      <c r="B11" s="422"/>
      <c r="C11" s="423"/>
      <c r="D11" s="423"/>
      <c r="E11" s="423"/>
      <c r="F11" s="423"/>
      <c r="G11" s="423"/>
      <c r="H11" s="423"/>
      <c r="I11" s="423"/>
      <c r="J11" s="423"/>
      <c r="K11" s="424"/>
      <c r="L11" s="439" t="s">
        <v>197</v>
      </c>
      <c r="M11" s="440"/>
      <c r="N11" s="440"/>
      <c r="O11" s="440"/>
      <c r="P11" s="440"/>
      <c r="Q11" s="441"/>
      <c r="R11" s="535" t="s">
        <v>200</v>
      </c>
      <c r="S11" s="536"/>
      <c r="T11" s="536"/>
      <c r="U11" s="536"/>
      <c r="V11" s="537"/>
      <c r="W11" s="396"/>
      <c r="X11" s="397"/>
      <c r="Y11" s="397"/>
      <c r="Z11" s="397"/>
      <c r="AA11" s="397"/>
      <c r="AB11" s="397"/>
      <c r="AC11" s="397"/>
      <c r="AD11" s="397"/>
      <c r="AE11" s="397"/>
      <c r="AF11" s="397"/>
      <c r="AG11" s="397"/>
      <c r="AH11" s="397"/>
      <c r="AI11" s="397"/>
      <c r="AJ11" s="397"/>
      <c r="AK11" s="397"/>
      <c r="AL11" s="400"/>
      <c r="AM11" s="486" t="s">
        <v>202</v>
      </c>
      <c r="AN11" s="371"/>
      <c r="AO11" s="371"/>
      <c r="AP11" s="371"/>
      <c r="AQ11" s="371"/>
      <c r="AR11" s="371"/>
      <c r="AS11" s="371"/>
      <c r="AT11" s="372"/>
      <c r="AU11" s="487" t="s">
        <v>192</v>
      </c>
      <c r="AV11" s="488"/>
      <c r="AW11" s="488"/>
      <c r="AX11" s="488"/>
      <c r="AY11" s="460" t="s">
        <v>203</v>
      </c>
      <c r="AZ11" s="461"/>
      <c r="BA11" s="461"/>
      <c r="BB11" s="461"/>
      <c r="BC11" s="461"/>
      <c r="BD11" s="461"/>
      <c r="BE11" s="461"/>
      <c r="BF11" s="461"/>
      <c r="BG11" s="461"/>
      <c r="BH11" s="461"/>
      <c r="BI11" s="461"/>
      <c r="BJ11" s="461"/>
      <c r="BK11" s="461"/>
      <c r="BL11" s="461"/>
      <c r="BM11" s="462"/>
      <c r="BN11" s="332">
        <v>0</v>
      </c>
      <c r="BO11" s="333"/>
      <c r="BP11" s="333"/>
      <c r="BQ11" s="333"/>
      <c r="BR11" s="333"/>
      <c r="BS11" s="333"/>
      <c r="BT11" s="333"/>
      <c r="BU11" s="334"/>
      <c r="BV11" s="332">
        <v>199861</v>
      </c>
      <c r="BW11" s="333"/>
      <c r="BX11" s="333"/>
      <c r="BY11" s="333"/>
      <c r="BZ11" s="333"/>
      <c r="CA11" s="333"/>
      <c r="CB11" s="333"/>
      <c r="CC11" s="334"/>
      <c r="CD11" s="468" t="s">
        <v>206</v>
      </c>
      <c r="CE11" s="438"/>
      <c r="CF11" s="438"/>
      <c r="CG11" s="438"/>
      <c r="CH11" s="438"/>
      <c r="CI11" s="438"/>
      <c r="CJ11" s="438"/>
      <c r="CK11" s="438"/>
      <c r="CL11" s="438"/>
      <c r="CM11" s="438"/>
      <c r="CN11" s="438"/>
      <c r="CO11" s="438"/>
      <c r="CP11" s="438"/>
      <c r="CQ11" s="438"/>
      <c r="CR11" s="438"/>
      <c r="CS11" s="469"/>
      <c r="CT11" s="520" t="s">
        <v>207</v>
      </c>
      <c r="CU11" s="521"/>
      <c r="CV11" s="521"/>
      <c r="CW11" s="521"/>
      <c r="CX11" s="521"/>
      <c r="CY11" s="521"/>
      <c r="CZ11" s="521"/>
      <c r="DA11" s="522"/>
      <c r="DB11" s="520" t="s">
        <v>207</v>
      </c>
      <c r="DC11" s="521"/>
      <c r="DD11" s="521"/>
      <c r="DE11" s="521"/>
      <c r="DF11" s="521"/>
      <c r="DG11" s="521"/>
      <c r="DH11" s="521"/>
      <c r="DI11" s="522"/>
    </row>
    <row r="12" spans="1:119" ht="18.75" customHeight="1" x14ac:dyDescent="0.2">
      <c r="A12" s="2"/>
      <c r="B12" s="425" t="s">
        <v>208</v>
      </c>
      <c r="C12" s="426"/>
      <c r="D12" s="426"/>
      <c r="E12" s="426"/>
      <c r="F12" s="426"/>
      <c r="G12" s="426"/>
      <c r="H12" s="426"/>
      <c r="I12" s="426"/>
      <c r="J12" s="426"/>
      <c r="K12" s="427"/>
      <c r="L12" s="523" t="s">
        <v>210</v>
      </c>
      <c r="M12" s="524"/>
      <c r="N12" s="524"/>
      <c r="O12" s="524"/>
      <c r="P12" s="524"/>
      <c r="Q12" s="525"/>
      <c r="R12" s="526">
        <v>13005</v>
      </c>
      <c r="S12" s="527"/>
      <c r="T12" s="527"/>
      <c r="U12" s="527"/>
      <c r="V12" s="528"/>
      <c r="W12" s="529" t="s">
        <v>6</v>
      </c>
      <c r="X12" s="488"/>
      <c r="Y12" s="488"/>
      <c r="Z12" s="488"/>
      <c r="AA12" s="488"/>
      <c r="AB12" s="530"/>
      <c r="AC12" s="531" t="s">
        <v>111</v>
      </c>
      <c r="AD12" s="532"/>
      <c r="AE12" s="532"/>
      <c r="AF12" s="532"/>
      <c r="AG12" s="533"/>
      <c r="AH12" s="531" t="s">
        <v>211</v>
      </c>
      <c r="AI12" s="532"/>
      <c r="AJ12" s="532"/>
      <c r="AK12" s="532"/>
      <c r="AL12" s="534"/>
      <c r="AM12" s="486" t="s">
        <v>213</v>
      </c>
      <c r="AN12" s="371"/>
      <c r="AO12" s="371"/>
      <c r="AP12" s="371"/>
      <c r="AQ12" s="371"/>
      <c r="AR12" s="371"/>
      <c r="AS12" s="371"/>
      <c r="AT12" s="372"/>
      <c r="AU12" s="487" t="s">
        <v>76</v>
      </c>
      <c r="AV12" s="488"/>
      <c r="AW12" s="488"/>
      <c r="AX12" s="488"/>
      <c r="AY12" s="460" t="s">
        <v>215</v>
      </c>
      <c r="AZ12" s="461"/>
      <c r="BA12" s="461"/>
      <c r="BB12" s="461"/>
      <c r="BC12" s="461"/>
      <c r="BD12" s="461"/>
      <c r="BE12" s="461"/>
      <c r="BF12" s="461"/>
      <c r="BG12" s="461"/>
      <c r="BH12" s="461"/>
      <c r="BI12" s="461"/>
      <c r="BJ12" s="461"/>
      <c r="BK12" s="461"/>
      <c r="BL12" s="461"/>
      <c r="BM12" s="462"/>
      <c r="BN12" s="332">
        <v>0</v>
      </c>
      <c r="BO12" s="333"/>
      <c r="BP12" s="333"/>
      <c r="BQ12" s="333"/>
      <c r="BR12" s="333"/>
      <c r="BS12" s="333"/>
      <c r="BT12" s="333"/>
      <c r="BU12" s="334"/>
      <c r="BV12" s="332">
        <v>0</v>
      </c>
      <c r="BW12" s="333"/>
      <c r="BX12" s="333"/>
      <c r="BY12" s="333"/>
      <c r="BZ12" s="333"/>
      <c r="CA12" s="333"/>
      <c r="CB12" s="333"/>
      <c r="CC12" s="334"/>
      <c r="CD12" s="468" t="s">
        <v>217</v>
      </c>
      <c r="CE12" s="438"/>
      <c r="CF12" s="438"/>
      <c r="CG12" s="438"/>
      <c r="CH12" s="438"/>
      <c r="CI12" s="438"/>
      <c r="CJ12" s="438"/>
      <c r="CK12" s="438"/>
      <c r="CL12" s="438"/>
      <c r="CM12" s="438"/>
      <c r="CN12" s="438"/>
      <c r="CO12" s="438"/>
      <c r="CP12" s="438"/>
      <c r="CQ12" s="438"/>
      <c r="CR12" s="438"/>
      <c r="CS12" s="469"/>
      <c r="CT12" s="520" t="s">
        <v>207</v>
      </c>
      <c r="CU12" s="521"/>
      <c r="CV12" s="521"/>
      <c r="CW12" s="521"/>
      <c r="CX12" s="521"/>
      <c r="CY12" s="521"/>
      <c r="CZ12" s="521"/>
      <c r="DA12" s="522"/>
      <c r="DB12" s="520" t="s">
        <v>207</v>
      </c>
      <c r="DC12" s="521"/>
      <c r="DD12" s="521"/>
      <c r="DE12" s="521"/>
      <c r="DF12" s="521"/>
      <c r="DG12" s="521"/>
      <c r="DH12" s="521"/>
      <c r="DI12" s="522"/>
    </row>
    <row r="13" spans="1:119" ht="18.75" customHeight="1" x14ac:dyDescent="0.2">
      <c r="A13" s="2"/>
      <c r="B13" s="428"/>
      <c r="C13" s="429"/>
      <c r="D13" s="429"/>
      <c r="E13" s="429"/>
      <c r="F13" s="429"/>
      <c r="G13" s="429"/>
      <c r="H13" s="429"/>
      <c r="I13" s="429"/>
      <c r="J13" s="429"/>
      <c r="K13" s="430"/>
      <c r="L13" s="14"/>
      <c r="M13" s="509" t="s">
        <v>219</v>
      </c>
      <c r="N13" s="510"/>
      <c r="O13" s="510"/>
      <c r="P13" s="510"/>
      <c r="Q13" s="511"/>
      <c r="R13" s="512">
        <v>12787</v>
      </c>
      <c r="S13" s="513"/>
      <c r="T13" s="513"/>
      <c r="U13" s="513"/>
      <c r="V13" s="514"/>
      <c r="W13" s="410" t="s">
        <v>221</v>
      </c>
      <c r="X13" s="342"/>
      <c r="Y13" s="342"/>
      <c r="Z13" s="342"/>
      <c r="AA13" s="342"/>
      <c r="AB13" s="343"/>
      <c r="AC13" s="373">
        <v>850</v>
      </c>
      <c r="AD13" s="374"/>
      <c r="AE13" s="374"/>
      <c r="AF13" s="374"/>
      <c r="AG13" s="375"/>
      <c r="AH13" s="373">
        <v>1079</v>
      </c>
      <c r="AI13" s="374"/>
      <c r="AJ13" s="374"/>
      <c r="AK13" s="374"/>
      <c r="AL13" s="376"/>
      <c r="AM13" s="486" t="s">
        <v>222</v>
      </c>
      <c r="AN13" s="371"/>
      <c r="AO13" s="371"/>
      <c r="AP13" s="371"/>
      <c r="AQ13" s="371"/>
      <c r="AR13" s="371"/>
      <c r="AS13" s="371"/>
      <c r="AT13" s="372"/>
      <c r="AU13" s="487" t="s">
        <v>192</v>
      </c>
      <c r="AV13" s="488"/>
      <c r="AW13" s="488"/>
      <c r="AX13" s="488"/>
      <c r="AY13" s="460" t="s">
        <v>224</v>
      </c>
      <c r="AZ13" s="461"/>
      <c r="BA13" s="461"/>
      <c r="BB13" s="461"/>
      <c r="BC13" s="461"/>
      <c r="BD13" s="461"/>
      <c r="BE13" s="461"/>
      <c r="BF13" s="461"/>
      <c r="BG13" s="461"/>
      <c r="BH13" s="461"/>
      <c r="BI13" s="461"/>
      <c r="BJ13" s="461"/>
      <c r="BK13" s="461"/>
      <c r="BL13" s="461"/>
      <c r="BM13" s="462"/>
      <c r="BN13" s="332">
        <v>-49987</v>
      </c>
      <c r="BO13" s="333"/>
      <c r="BP13" s="333"/>
      <c r="BQ13" s="333"/>
      <c r="BR13" s="333"/>
      <c r="BS13" s="333"/>
      <c r="BT13" s="333"/>
      <c r="BU13" s="334"/>
      <c r="BV13" s="332">
        <v>498664</v>
      </c>
      <c r="BW13" s="333"/>
      <c r="BX13" s="333"/>
      <c r="BY13" s="333"/>
      <c r="BZ13" s="333"/>
      <c r="CA13" s="333"/>
      <c r="CB13" s="333"/>
      <c r="CC13" s="334"/>
      <c r="CD13" s="468" t="s">
        <v>226</v>
      </c>
      <c r="CE13" s="438"/>
      <c r="CF13" s="438"/>
      <c r="CG13" s="438"/>
      <c r="CH13" s="438"/>
      <c r="CI13" s="438"/>
      <c r="CJ13" s="438"/>
      <c r="CK13" s="438"/>
      <c r="CL13" s="438"/>
      <c r="CM13" s="438"/>
      <c r="CN13" s="438"/>
      <c r="CO13" s="438"/>
      <c r="CP13" s="438"/>
      <c r="CQ13" s="438"/>
      <c r="CR13" s="438"/>
      <c r="CS13" s="469"/>
      <c r="CT13" s="320">
        <v>16.100000000000001</v>
      </c>
      <c r="CU13" s="321"/>
      <c r="CV13" s="321"/>
      <c r="CW13" s="321"/>
      <c r="CX13" s="321"/>
      <c r="CY13" s="321"/>
      <c r="CZ13" s="321"/>
      <c r="DA13" s="322"/>
      <c r="DB13" s="320">
        <v>16.8</v>
      </c>
      <c r="DC13" s="321"/>
      <c r="DD13" s="321"/>
      <c r="DE13" s="321"/>
      <c r="DF13" s="321"/>
      <c r="DG13" s="321"/>
      <c r="DH13" s="321"/>
      <c r="DI13" s="322"/>
    </row>
    <row r="14" spans="1:119" ht="18.75" customHeight="1" x14ac:dyDescent="0.2">
      <c r="A14" s="2"/>
      <c r="B14" s="428"/>
      <c r="C14" s="429"/>
      <c r="D14" s="429"/>
      <c r="E14" s="429"/>
      <c r="F14" s="429"/>
      <c r="G14" s="429"/>
      <c r="H14" s="429"/>
      <c r="I14" s="429"/>
      <c r="J14" s="429"/>
      <c r="K14" s="430"/>
      <c r="L14" s="499" t="s">
        <v>227</v>
      </c>
      <c r="M14" s="518"/>
      <c r="N14" s="518"/>
      <c r="O14" s="518"/>
      <c r="P14" s="518"/>
      <c r="Q14" s="519"/>
      <c r="R14" s="512">
        <v>13320</v>
      </c>
      <c r="S14" s="513"/>
      <c r="T14" s="513"/>
      <c r="U14" s="513"/>
      <c r="V14" s="514"/>
      <c r="W14" s="398"/>
      <c r="X14" s="345"/>
      <c r="Y14" s="345"/>
      <c r="Z14" s="345"/>
      <c r="AA14" s="345"/>
      <c r="AB14" s="346"/>
      <c r="AC14" s="502">
        <v>13.5</v>
      </c>
      <c r="AD14" s="503"/>
      <c r="AE14" s="503"/>
      <c r="AF14" s="503"/>
      <c r="AG14" s="504"/>
      <c r="AH14" s="502">
        <v>15.6</v>
      </c>
      <c r="AI14" s="503"/>
      <c r="AJ14" s="503"/>
      <c r="AK14" s="503"/>
      <c r="AL14" s="505"/>
      <c r="AM14" s="486"/>
      <c r="AN14" s="371"/>
      <c r="AO14" s="371"/>
      <c r="AP14" s="371"/>
      <c r="AQ14" s="371"/>
      <c r="AR14" s="371"/>
      <c r="AS14" s="371"/>
      <c r="AT14" s="372"/>
      <c r="AU14" s="487"/>
      <c r="AV14" s="488"/>
      <c r="AW14" s="488"/>
      <c r="AX14" s="488"/>
      <c r="AY14" s="460"/>
      <c r="AZ14" s="461"/>
      <c r="BA14" s="461"/>
      <c r="BB14" s="461"/>
      <c r="BC14" s="461"/>
      <c r="BD14" s="461"/>
      <c r="BE14" s="461"/>
      <c r="BF14" s="461"/>
      <c r="BG14" s="461"/>
      <c r="BH14" s="461"/>
      <c r="BI14" s="461"/>
      <c r="BJ14" s="461"/>
      <c r="BK14" s="461"/>
      <c r="BL14" s="461"/>
      <c r="BM14" s="462"/>
      <c r="BN14" s="332"/>
      <c r="BO14" s="333"/>
      <c r="BP14" s="333"/>
      <c r="BQ14" s="333"/>
      <c r="BR14" s="333"/>
      <c r="BS14" s="333"/>
      <c r="BT14" s="333"/>
      <c r="BU14" s="334"/>
      <c r="BV14" s="332"/>
      <c r="BW14" s="333"/>
      <c r="BX14" s="333"/>
      <c r="BY14" s="333"/>
      <c r="BZ14" s="333"/>
      <c r="CA14" s="333"/>
      <c r="CB14" s="333"/>
      <c r="CC14" s="334"/>
      <c r="CD14" s="463" t="s">
        <v>228</v>
      </c>
      <c r="CE14" s="464"/>
      <c r="CF14" s="464"/>
      <c r="CG14" s="464"/>
      <c r="CH14" s="464"/>
      <c r="CI14" s="464"/>
      <c r="CJ14" s="464"/>
      <c r="CK14" s="464"/>
      <c r="CL14" s="464"/>
      <c r="CM14" s="464"/>
      <c r="CN14" s="464"/>
      <c r="CO14" s="464"/>
      <c r="CP14" s="464"/>
      <c r="CQ14" s="464"/>
      <c r="CR14" s="464"/>
      <c r="CS14" s="465"/>
      <c r="CT14" s="506">
        <v>76.3</v>
      </c>
      <c r="CU14" s="507"/>
      <c r="CV14" s="507"/>
      <c r="CW14" s="507"/>
      <c r="CX14" s="507"/>
      <c r="CY14" s="507"/>
      <c r="CZ14" s="507"/>
      <c r="DA14" s="508"/>
      <c r="DB14" s="506">
        <v>98.8</v>
      </c>
      <c r="DC14" s="507"/>
      <c r="DD14" s="507"/>
      <c r="DE14" s="507"/>
      <c r="DF14" s="507"/>
      <c r="DG14" s="507"/>
      <c r="DH14" s="507"/>
      <c r="DI14" s="508"/>
    </row>
    <row r="15" spans="1:119" ht="18.75" customHeight="1" x14ac:dyDescent="0.2">
      <c r="A15" s="2"/>
      <c r="B15" s="428"/>
      <c r="C15" s="429"/>
      <c r="D15" s="429"/>
      <c r="E15" s="429"/>
      <c r="F15" s="429"/>
      <c r="G15" s="429"/>
      <c r="H15" s="429"/>
      <c r="I15" s="429"/>
      <c r="J15" s="429"/>
      <c r="K15" s="430"/>
      <c r="L15" s="14"/>
      <c r="M15" s="509" t="s">
        <v>219</v>
      </c>
      <c r="N15" s="510"/>
      <c r="O15" s="510"/>
      <c r="P15" s="510"/>
      <c r="Q15" s="511"/>
      <c r="R15" s="512">
        <v>13136</v>
      </c>
      <c r="S15" s="513"/>
      <c r="T15" s="513"/>
      <c r="U15" s="513"/>
      <c r="V15" s="514"/>
      <c r="W15" s="410" t="s">
        <v>7</v>
      </c>
      <c r="X15" s="342"/>
      <c r="Y15" s="342"/>
      <c r="Z15" s="342"/>
      <c r="AA15" s="342"/>
      <c r="AB15" s="343"/>
      <c r="AC15" s="373">
        <v>1754</v>
      </c>
      <c r="AD15" s="374"/>
      <c r="AE15" s="374"/>
      <c r="AF15" s="374"/>
      <c r="AG15" s="375"/>
      <c r="AH15" s="373">
        <v>1896</v>
      </c>
      <c r="AI15" s="374"/>
      <c r="AJ15" s="374"/>
      <c r="AK15" s="374"/>
      <c r="AL15" s="376"/>
      <c r="AM15" s="486"/>
      <c r="AN15" s="371"/>
      <c r="AO15" s="371"/>
      <c r="AP15" s="371"/>
      <c r="AQ15" s="371"/>
      <c r="AR15" s="371"/>
      <c r="AS15" s="371"/>
      <c r="AT15" s="372"/>
      <c r="AU15" s="487"/>
      <c r="AV15" s="488"/>
      <c r="AW15" s="488"/>
      <c r="AX15" s="488"/>
      <c r="AY15" s="377" t="s">
        <v>231</v>
      </c>
      <c r="AZ15" s="378"/>
      <c r="BA15" s="378"/>
      <c r="BB15" s="378"/>
      <c r="BC15" s="378"/>
      <c r="BD15" s="378"/>
      <c r="BE15" s="378"/>
      <c r="BF15" s="378"/>
      <c r="BG15" s="378"/>
      <c r="BH15" s="378"/>
      <c r="BI15" s="378"/>
      <c r="BJ15" s="378"/>
      <c r="BK15" s="378"/>
      <c r="BL15" s="378"/>
      <c r="BM15" s="379"/>
      <c r="BN15" s="338">
        <v>1739212</v>
      </c>
      <c r="BO15" s="339"/>
      <c r="BP15" s="339"/>
      <c r="BQ15" s="339"/>
      <c r="BR15" s="339"/>
      <c r="BS15" s="339"/>
      <c r="BT15" s="339"/>
      <c r="BU15" s="340"/>
      <c r="BV15" s="338">
        <v>1701009</v>
      </c>
      <c r="BW15" s="339"/>
      <c r="BX15" s="339"/>
      <c r="BY15" s="339"/>
      <c r="BZ15" s="339"/>
      <c r="CA15" s="339"/>
      <c r="CB15" s="339"/>
      <c r="CC15" s="340"/>
      <c r="CD15" s="515" t="s">
        <v>220</v>
      </c>
      <c r="CE15" s="516"/>
      <c r="CF15" s="516"/>
      <c r="CG15" s="516"/>
      <c r="CH15" s="516"/>
      <c r="CI15" s="516"/>
      <c r="CJ15" s="516"/>
      <c r="CK15" s="516"/>
      <c r="CL15" s="516"/>
      <c r="CM15" s="516"/>
      <c r="CN15" s="516"/>
      <c r="CO15" s="516"/>
      <c r="CP15" s="516"/>
      <c r="CQ15" s="516"/>
      <c r="CR15" s="516"/>
      <c r="CS15" s="517"/>
      <c r="CT15" s="28"/>
      <c r="CU15" s="31"/>
      <c r="CV15" s="31"/>
      <c r="CW15" s="31"/>
      <c r="CX15" s="31"/>
      <c r="CY15" s="31"/>
      <c r="CZ15" s="31"/>
      <c r="DA15" s="34"/>
      <c r="DB15" s="28"/>
      <c r="DC15" s="31"/>
      <c r="DD15" s="31"/>
      <c r="DE15" s="31"/>
      <c r="DF15" s="31"/>
      <c r="DG15" s="31"/>
      <c r="DH15" s="31"/>
      <c r="DI15" s="34"/>
    </row>
    <row r="16" spans="1:119" ht="18.75" customHeight="1" x14ac:dyDescent="0.2">
      <c r="A16" s="2"/>
      <c r="B16" s="428"/>
      <c r="C16" s="429"/>
      <c r="D16" s="429"/>
      <c r="E16" s="429"/>
      <c r="F16" s="429"/>
      <c r="G16" s="429"/>
      <c r="H16" s="429"/>
      <c r="I16" s="429"/>
      <c r="J16" s="429"/>
      <c r="K16" s="430"/>
      <c r="L16" s="499" t="s">
        <v>233</v>
      </c>
      <c r="M16" s="500"/>
      <c r="N16" s="500"/>
      <c r="O16" s="500"/>
      <c r="P16" s="500"/>
      <c r="Q16" s="501"/>
      <c r="R16" s="496" t="s">
        <v>218</v>
      </c>
      <c r="S16" s="497"/>
      <c r="T16" s="497"/>
      <c r="U16" s="497"/>
      <c r="V16" s="498"/>
      <c r="W16" s="398"/>
      <c r="X16" s="345"/>
      <c r="Y16" s="345"/>
      <c r="Z16" s="345"/>
      <c r="AA16" s="345"/>
      <c r="AB16" s="346"/>
      <c r="AC16" s="502">
        <v>27.9</v>
      </c>
      <c r="AD16" s="503"/>
      <c r="AE16" s="503"/>
      <c r="AF16" s="503"/>
      <c r="AG16" s="504"/>
      <c r="AH16" s="502">
        <v>27.5</v>
      </c>
      <c r="AI16" s="503"/>
      <c r="AJ16" s="503"/>
      <c r="AK16" s="503"/>
      <c r="AL16" s="505"/>
      <c r="AM16" s="486"/>
      <c r="AN16" s="371"/>
      <c r="AO16" s="371"/>
      <c r="AP16" s="371"/>
      <c r="AQ16" s="371"/>
      <c r="AR16" s="371"/>
      <c r="AS16" s="371"/>
      <c r="AT16" s="372"/>
      <c r="AU16" s="487"/>
      <c r="AV16" s="488"/>
      <c r="AW16" s="488"/>
      <c r="AX16" s="488"/>
      <c r="AY16" s="460" t="s">
        <v>108</v>
      </c>
      <c r="AZ16" s="461"/>
      <c r="BA16" s="461"/>
      <c r="BB16" s="461"/>
      <c r="BC16" s="461"/>
      <c r="BD16" s="461"/>
      <c r="BE16" s="461"/>
      <c r="BF16" s="461"/>
      <c r="BG16" s="461"/>
      <c r="BH16" s="461"/>
      <c r="BI16" s="461"/>
      <c r="BJ16" s="461"/>
      <c r="BK16" s="461"/>
      <c r="BL16" s="461"/>
      <c r="BM16" s="462"/>
      <c r="BN16" s="332">
        <v>6327492</v>
      </c>
      <c r="BO16" s="333"/>
      <c r="BP16" s="333"/>
      <c r="BQ16" s="333"/>
      <c r="BR16" s="333"/>
      <c r="BS16" s="333"/>
      <c r="BT16" s="333"/>
      <c r="BU16" s="334"/>
      <c r="BV16" s="332">
        <v>6409728</v>
      </c>
      <c r="BW16" s="333"/>
      <c r="BX16" s="333"/>
      <c r="BY16" s="333"/>
      <c r="BZ16" s="333"/>
      <c r="CA16" s="333"/>
      <c r="CB16" s="333"/>
      <c r="CC16" s="334"/>
      <c r="CD16" s="21"/>
      <c r="CE16" s="318"/>
      <c r="CF16" s="318"/>
      <c r="CG16" s="318"/>
      <c r="CH16" s="318"/>
      <c r="CI16" s="318"/>
      <c r="CJ16" s="318"/>
      <c r="CK16" s="318"/>
      <c r="CL16" s="318"/>
      <c r="CM16" s="318"/>
      <c r="CN16" s="318"/>
      <c r="CO16" s="318"/>
      <c r="CP16" s="318"/>
      <c r="CQ16" s="318"/>
      <c r="CR16" s="318"/>
      <c r="CS16" s="319"/>
      <c r="CT16" s="320"/>
      <c r="CU16" s="321"/>
      <c r="CV16" s="321"/>
      <c r="CW16" s="321"/>
      <c r="CX16" s="321"/>
      <c r="CY16" s="321"/>
      <c r="CZ16" s="321"/>
      <c r="DA16" s="322"/>
      <c r="DB16" s="320"/>
      <c r="DC16" s="321"/>
      <c r="DD16" s="321"/>
      <c r="DE16" s="321"/>
      <c r="DF16" s="321"/>
      <c r="DG16" s="321"/>
      <c r="DH16" s="321"/>
      <c r="DI16" s="322"/>
    </row>
    <row r="17" spans="1:113" ht="18.75" customHeight="1" x14ac:dyDescent="0.2">
      <c r="A17" s="2"/>
      <c r="B17" s="431"/>
      <c r="C17" s="432"/>
      <c r="D17" s="432"/>
      <c r="E17" s="432"/>
      <c r="F17" s="432"/>
      <c r="G17" s="432"/>
      <c r="H17" s="432"/>
      <c r="I17" s="432"/>
      <c r="J17" s="432"/>
      <c r="K17" s="433"/>
      <c r="L17" s="15"/>
      <c r="M17" s="493" t="s">
        <v>102</v>
      </c>
      <c r="N17" s="494"/>
      <c r="O17" s="494"/>
      <c r="P17" s="494"/>
      <c r="Q17" s="495"/>
      <c r="R17" s="496" t="s">
        <v>235</v>
      </c>
      <c r="S17" s="497"/>
      <c r="T17" s="497"/>
      <c r="U17" s="497"/>
      <c r="V17" s="498"/>
      <c r="W17" s="410" t="s">
        <v>94</v>
      </c>
      <c r="X17" s="342"/>
      <c r="Y17" s="342"/>
      <c r="Z17" s="342"/>
      <c r="AA17" s="342"/>
      <c r="AB17" s="343"/>
      <c r="AC17" s="373">
        <v>3692</v>
      </c>
      <c r="AD17" s="374"/>
      <c r="AE17" s="374"/>
      <c r="AF17" s="374"/>
      <c r="AG17" s="375"/>
      <c r="AH17" s="373">
        <v>3922</v>
      </c>
      <c r="AI17" s="374"/>
      <c r="AJ17" s="374"/>
      <c r="AK17" s="374"/>
      <c r="AL17" s="376"/>
      <c r="AM17" s="486"/>
      <c r="AN17" s="371"/>
      <c r="AO17" s="371"/>
      <c r="AP17" s="371"/>
      <c r="AQ17" s="371"/>
      <c r="AR17" s="371"/>
      <c r="AS17" s="371"/>
      <c r="AT17" s="372"/>
      <c r="AU17" s="487"/>
      <c r="AV17" s="488"/>
      <c r="AW17" s="488"/>
      <c r="AX17" s="488"/>
      <c r="AY17" s="460" t="s">
        <v>237</v>
      </c>
      <c r="AZ17" s="461"/>
      <c r="BA17" s="461"/>
      <c r="BB17" s="461"/>
      <c r="BC17" s="461"/>
      <c r="BD17" s="461"/>
      <c r="BE17" s="461"/>
      <c r="BF17" s="461"/>
      <c r="BG17" s="461"/>
      <c r="BH17" s="461"/>
      <c r="BI17" s="461"/>
      <c r="BJ17" s="461"/>
      <c r="BK17" s="461"/>
      <c r="BL17" s="461"/>
      <c r="BM17" s="462"/>
      <c r="BN17" s="332">
        <v>2180521</v>
      </c>
      <c r="BO17" s="333"/>
      <c r="BP17" s="333"/>
      <c r="BQ17" s="333"/>
      <c r="BR17" s="333"/>
      <c r="BS17" s="333"/>
      <c r="BT17" s="333"/>
      <c r="BU17" s="334"/>
      <c r="BV17" s="332">
        <v>2131029</v>
      </c>
      <c r="BW17" s="333"/>
      <c r="BX17" s="333"/>
      <c r="BY17" s="333"/>
      <c r="BZ17" s="333"/>
      <c r="CA17" s="333"/>
      <c r="CB17" s="333"/>
      <c r="CC17" s="334"/>
      <c r="CD17" s="21"/>
      <c r="CE17" s="318"/>
      <c r="CF17" s="318"/>
      <c r="CG17" s="318"/>
      <c r="CH17" s="318"/>
      <c r="CI17" s="318"/>
      <c r="CJ17" s="318"/>
      <c r="CK17" s="318"/>
      <c r="CL17" s="318"/>
      <c r="CM17" s="318"/>
      <c r="CN17" s="318"/>
      <c r="CO17" s="318"/>
      <c r="CP17" s="318"/>
      <c r="CQ17" s="318"/>
      <c r="CR17" s="318"/>
      <c r="CS17" s="319"/>
      <c r="CT17" s="320"/>
      <c r="CU17" s="321"/>
      <c r="CV17" s="321"/>
      <c r="CW17" s="321"/>
      <c r="CX17" s="321"/>
      <c r="CY17" s="321"/>
      <c r="CZ17" s="321"/>
      <c r="DA17" s="322"/>
      <c r="DB17" s="320"/>
      <c r="DC17" s="321"/>
      <c r="DD17" s="321"/>
      <c r="DE17" s="321"/>
      <c r="DF17" s="321"/>
      <c r="DG17" s="321"/>
      <c r="DH17" s="321"/>
      <c r="DI17" s="322"/>
    </row>
    <row r="18" spans="1:113" ht="18.75" customHeight="1" x14ac:dyDescent="0.2">
      <c r="A18" s="2"/>
      <c r="B18" s="473" t="s">
        <v>238</v>
      </c>
      <c r="C18" s="424"/>
      <c r="D18" s="424"/>
      <c r="E18" s="474"/>
      <c r="F18" s="474"/>
      <c r="G18" s="474"/>
      <c r="H18" s="474"/>
      <c r="I18" s="474"/>
      <c r="J18" s="474"/>
      <c r="K18" s="474"/>
      <c r="L18" s="489">
        <v>303.08999999999997</v>
      </c>
      <c r="M18" s="489"/>
      <c r="N18" s="489"/>
      <c r="O18" s="489"/>
      <c r="P18" s="489"/>
      <c r="Q18" s="489"/>
      <c r="R18" s="490"/>
      <c r="S18" s="490"/>
      <c r="T18" s="490"/>
      <c r="U18" s="490"/>
      <c r="V18" s="491"/>
      <c r="W18" s="411"/>
      <c r="X18" s="412"/>
      <c r="Y18" s="412"/>
      <c r="Z18" s="412"/>
      <c r="AA18" s="412"/>
      <c r="AB18" s="405"/>
      <c r="AC18" s="448">
        <v>58.6</v>
      </c>
      <c r="AD18" s="449"/>
      <c r="AE18" s="449"/>
      <c r="AF18" s="449"/>
      <c r="AG18" s="492"/>
      <c r="AH18" s="448">
        <v>56.9</v>
      </c>
      <c r="AI18" s="449"/>
      <c r="AJ18" s="449"/>
      <c r="AK18" s="449"/>
      <c r="AL18" s="450"/>
      <c r="AM18" s="486"/>
      <c r="AN18" s="371"/>
      <c r="AO18" s="371"/>
      <c r="AP18" s="371"/>
      <c r="AQ18" s="371"/>
      <c r="AR18" s="371"/>
      <c r="AS18" s="371"/>
      <c r="AT18" s="372"/>
      <c r="AU18" s="487"/>
      <c r="AV18" s="488"/>
      <c r="AW18" s="488"/>
      <c r="AX18" s="488"/>
      <c r="AY18" s="460" t="s">
        <v>239</v>
      </c>
      <c r="AZ18" s="461"/>
      <c r="BA18" s="461"/>
      <c r="BB18" s="461"/>
      <c r="BC18" s="461"/>
      <c r="BD18" s="461"/>
      <c r="BE18" s="461"/>
      <c r="BF18" s="461"/>
      <c r="BG18" s="461"/>
      <c r="BH18" s="461"/>
      <c r="BI18" s="461"/>
      <c r="BJ18" s="461"/>
      <c r="BK18" s="461"/>
      <c r="BL18" s="461"/>
      <c r="BM18" s="462"/>
      <c r="BN18" s="332">
        <v>6329099</v>
      </c>
      <c r="BO18" s="333"/>
      <c r="BP18" s="333"/>
      <c r="BQ18" s="333"/>
      <c r="BR18" s="333"/>
      <c r="BS18" s="333"/>
      <c r="BT18" s="333"/>
      <c r="BU18" s="334"/>
      <c r="BV18" s="332">
        <v>6283984</v>
      </c>
      <c r="BW18" s="333"/>
      <c r="BX18" s="333"/>
      <c r="BY18" s="333"/>
      <c r="BZ18" s="333"/>
      <c r="CA18" s="333"/>
      <c r="CB18" s="333"/>
      <c r="CC18" s="334"/>
      <c r="CD18" s="21"/>
      <c r="CE18" s="318"/>
      <c r="CF18" s="318"/>
      <c r="CG18" s="318"/>
      <c r="CH18" s="318"/>
      <c r="CI18" s="318"/>
      <c r="CJ18" s="318"/>
      <c r="CK18" s="318"/>
      <c r="CL18" s="318"/>
      <c r="CM18" s="318"/>
      <c r="CN18" s="318"/>
      <c r="CO18" s="318"/>
      <c r="CP18" s="318"/>
      <c r="CQ18" s="318"/>
      <c r="CR18" s="318"/>
      <c r="CS18" s="319"/>
      <c r="CT18" s="320"/>
      <c r="CU18" s="321"/>
      <c r="CV18" s="321"/>
      <c r="CW18" s="321"/>
      <c r="CX18" s="321"/>
      <c r="CY18" s="321"/>
      <c r="CZ18" s="321"/>
      <c r="DA18" s="322"/>
      <c r="DB18" s="320"/>
      <c r="DC18" s="321"/>
      <c r="DD18" s="321"/>
      <c r="DE18" s="321"/>
      <c r="DF18" s="321"/>
      <c r="DG18" s="321"/>
      <c r="DH18" s="321"/>
      <c r="DI18" s="322"/>
    </row>
    <row r="19" spans="1:113" ht="18.75" customHeight="1" x14ac:dyDescent="0.2">
      <c r="A19" s="2"/>
      <c r="B19" s="473" t="s">
        <v>72</v>
      </c>
      <c r="C19" s="424"/>
      <c r="D19" s="424"/>
      <c r="E19" s="474"/>
      <c r="F19" s="474"/>
      <c r="G19" s="474"/>
      <c r="H19" s="474"/>
      <c r="I19" s="474"/>
      <c r="J19" s="474"/>
      <c r="K19" s="474"/>
      <c r="L19" s="475">
        <v>43</v>
      </c>
      <c r="M19" s="475"/>
      <c r="N19" s="475"/>
      <c r="O19" s="475"/>
      <c r="P19" s="475"/>
      <c r="Q19" s="475"/>
      <c r="R19" s="476"/>
      <c r="S19" s="476"/>
      <c r="T19" s="476"/>
      <c r="U19" s="476"/>
      <c r="V19" s="477"/>
      <c r="W19" s="394"/>
      <c r="X19" s="395"/>
      <c r="Y19" s="395"/>
      <c r="Z19" s="395"/>
      <c r="AA19" s="395"/>
      <c r="AB19" s="395"/>
      <c r="AC19" s="484"/>
      <c r="AD19" s="484"/>
      <c r="AE19" s="484"/>
      <c r="AF19" s="484"/>
      <c r="AG19" s="484"/>
      <c r="AH19" s="484"/>
      <c r="AI19" s="484"/>
      <c r="AJ19" s="484"/>
      <c r="AK19" s="484"/>
      <c r="AL19" s="485"/>
      <c r="AM19" s="486"/>
      <c r="AN19" s="371"/>
      <c r="AO19" s="371"/>
      <c r="AP19" s="371"/>
      <c r="AQ19" s="371"/>
      <c r="AR19" s="371"/>
      <c r="AS19" s="371"/>
      <c r="AT19" s="372"/>
      <c r="AU19" s="487"/>
      <c r="AV19" s="488"/>
      <c r="AW19" s="488"/>
      <c r="AX19" s="488"/>
      <c r="AY19" s="460" t="s">
        <v>240</v>
      </c>
      <c r="AZ19" s="461"/>
      <c r="BA19" s="461"/>
      <c r="BB19" s="461"/>
      <c r="BC19" s="461"/>
      <c r="BD19" s="461"/>
      <c r="BE19" s="461"/>
      <c r="BF19" s="461"/>
      <c r="BG19" s="461"/>
      <c r="BH19" s="461"/>
      <c r="BI19" s="461"/>
      <c r="BJ19" s="461"/>
      <c r="BK19" s="461"/>
      <c r="BL19" s="461"/>
      <c r="BM19" s="462"/>
      <c r="BN19" s="332">
        <v>8683982</v>
      </c>
      <c r="BO19" s="333"/>
      <c r="BP19" s="333"/>
      <c r="BQ19" s="333"/>
      <c r="BR19" s="333"/>
      <c r="BS19" s="333"/>
      <c r="BT19" s="333"/>
      <c r="BU19" s="334"/>
      <c r="BV19" s="332">
        <v>8744896</v>
      </c>
      <c r="BW19" s="333"/>
      <c r="BX19" s="333"/>
      <c r="BY19" s="333"/>
      <c r="BZ19" s="333"/>
      <c r="CA19" s="333"/>
      <c r="CB19" s="333"/>
      <c r="CC19" s="334"/>
      <c r="CD19" s="21"/>
      <c r="CE19" s="318"/>
      <c r="CF19" s="318"/>
      <c r="CG19" s="318"/>
      <c r="CH19" s="318"/>
      <c r="CI19" s="318"/>
      <c r="CJ19" s="318"/>
      <c r="CK19" s="318"/>
      <c r="CL19" s="318"/>
      <c r="CM19" s="318"/>
      <c r="CN19" s="318"/>
      <c r="CO19" s="318"/>
      <c r="CP19" s="318"/>
      <c r="CQ19" s="318"/>
      <c r="CR19" s="318"/>
      <c r="CS19" s="319"/>
      <c r="CT19" s="320"/>
      <c r="CU19" s="321"/>
      <c r="CV19" s="321"/>
      <c r="CW19" s="321"/>
      <c r="CX19" s="321"/>
      <c r="CY19" s="321"/>
      <c r="CZ19" s="321"/>
      <c r="DA19" s="322"/>
      <c r="DB19" s="320"/>
      <c r="DC19" s="321"/>
      <c r="DD19" s="321"/>
      <c r="DE19" s="321"/>
      <c r="DF19" s="321"/>
      <c r="DG19" s="321"/>
      <c r="DH19" s="321"/>
      <c r="DI19" s="322"/>
    </row>
    <row r="20" spans="1:113" ht="18.75" customHeight="1" x14ac:dyDescent="0.2">
      <c r="A20" s="2"/>
      <c r="B20" s="473" t="s">
        <v>243</v>
      </c>
      <c r="C20" s="424"/>
      <c r="D20" s="424"/>
      <c r="E20" s="474"/>
      <c r="F20" s="474"/>
      <c r="G20" s="474"/>
      <c r="H20" s="474"/>
      <c r="I20" s="474"/>
      <c r="J20" s="474"/>
      <c r="K20" s="474"/>
      <c r="L20" s="475">
        <v>5217</v>
      </c>
      <c r="M20" s="475"/>
      <c r="N20" s="475"/>
      <c r="O20" s="475"/>
      <c r="P20" s="475"/>
      <c r="Q20" s="475"/>
      <c r="R20" s="476"/>
      <c r="S20" s="476"/>
      <c r="T20" s="476"/>
      <c r="U20" s="476"/>
      <c r="V20" s="477"/>
      <c r="W20" s="411"/>
      <c r="X20" s="412"/>
      <c r="Y20" s="412"/>
      <c r="Z20" s="412"/>
      <c r="AA20" s="412"/>
      <c r="AB20" s="412"/>
      <c r="AC20" s="478"/>
      <c r="AD20" s="478"/>
      <c r="AE20" s="478"/>
      <c r="AF20" s="478"/>
      <c r="AG20" s="478"/>
      <c r="AH20" s="478"/>
      <c r="AI20" s="478"/>
      <c r="AJ20" s="478"/>
      <c r="AK20" s="478"/>
      <c r="AL20" s="479"/>
      <c r="AM20" s="480"/>
      <c r="AN20" s="440"/>
      <c r="AO20" s="440"/>
      <c r="AP20" s="440"/>
      <c r="AQ20" s="440"/>
      <c r="AR20" s="440"/>
      <c r="AS20" s="440"/>
      <c r="AT20" s="441"/>
      <c r="AU20" s="481"/>
      <c r="AV20" s="482"/>
      <c r="AW20" s="482"/>
      <c r="AX20" s="483"/>
      <c r="AY20" s="460"/>
      <c r="AZ20" s="461"/>
      <c r="BA20" s="461"/>
      <c r="BB20" s="461"/>
      <c r="BC20" s="461"/>
      <c r="BD20" s="461"/>
      <c r="BE20" s="461"/>
      <c r="BF20" s="461"/>
      <c r="BG20" s="461"/>
      <c r="BH20" s="461"/>
      <c r="BI20" s="461"/>
      <c r="BJ20" s="461"/>
      <c r="BK20" s="461"/>
      <c r="BL20" s="461"/>
      <c r="BM20" s="462"/>
      <c r="BN20" s="332"/>
      <c r="BO20" s="333"/>
      <c r="BP20" s="333"/>
      <c r="BQ20" s="333"/>
      <c r="BR20" s="333"/>
      <c r="BS20" s="333"/>
      <c r="BT20" s="333"/>
      <c r="BU20" s="334"/>
      <c r="BV20" s="332"/>
      <c r="BW20" s="333"/>
      <c r="BX20" s="333"/>
      <c r="BY20" s="333"/>
      <c r="BZ20" s="333"/>
      <c r="CA20" s="333"/>
      <c r="CB20" s="333"/>
      <c r="CC20" s="334"/>
      <c r="CD20" s="21"/>
      <c r="CE20" s="318"/>
      <c r="CF20" s="318"/>
      <c r="CG20" s="318"/>
      <c r="CH20" s="318"/>
      <c r="CI20" s="318"/>
      <c r="CJ20" s="318"/>
      <c r="CK20" s="318"/>
      <c r="CL20" s="318"/>
      <c r="CM20" s="318"/>
      <c r="CN20" s="318"/>
      <c r="CO20" s="318"/>
      <c r="CP20" s="318"/>
      <c r="CQ20" s="318"/>
      <c r="CR20" s="318"/>
      <c r="CS20" s="319"/>
      <c r="CT20" s="320"/>
      <c r="CU20" s="321"/>
      <c r="CV20" s="321"/>
      <c r="CW20" s="321"/>
      <c r="CX20" s="321"/>
      <c r="CY20" s="321"/>
      <c r="CZ20" s="321"/>
      <c r="DA20" s="322"/>
      <c r="DB20" s="320"/>
      <c r="DC20" s="321"/>
      <c r="DD20" s="321"/>
      <c r="DE20" s="321"/>
      <c r="DF20" s="321"/>
      <c r="DG20" s="321"/>
      <c r="DH20" s="321"/>
      <c r="DI20" s="322"/>
    </row>
    <row r="21" spans="1:113" ht="18.75" customHeight="1" x14ac:dyDescent="0.2">
      <c r="A21" s="2"/>
      <c r="B21" s="470" t="s">
        <v>245</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451"/>
      <c r="AZ21" s="452"/>
      <c r="BA21" s="452"/>
      <c r="BB21" s="452"/>
      <c r="BC21" s="452"/>
      <c r="BD21" s="452"/>
      <c r="BE21" s="452"/>
      <c r="BF21" s="452"/>
      <c r="BG21" s="452"/>
      <c r="BH21" s="452"/>
      <c r="BI21" s="452"/>
      <c r="BJ21" s="452"/>
      <c r="BK21" s="452"/>
      <c r="BL21" s="452"/>
      <c r="BM21" s="453"/>
      <c r="BN21" s="335"/>
      <c r="BO21" s="336"/>
      <c r="BP21" s="336"/>
      <c r="BQ21" s="336"/>
      <c r="BR21" s="336"/>
      <c r="BS21" s="336"/>
      <c r="BT21" s="336"/>
      <c r="BU21" s="337"/>
      <c r="BV21" s="335"/>
      <c r="BW21" s="336"/>
      <c r="BX21" s="336"/>
      <c r="BY21" s="336"/>
      <c r="BZ21" s="336"/>
      <c r="CA21" s="336"/>
      <c r="CB21" s="336"/>
      <c r="CC21" s="337"/>
      <c r="CD21" s="21"/>
      <c r="CE21" s="318"/>
      <c r="CF21" s="318"/>
      <c r="CG21" s="318"/>
      <c r="CH21" s="318"/>
      <c r="CI21" s="318"/>
      <c r="CJ21" s="318"/>
      <c r="CK21" s="318"/>
      <c r="CL21" s="318"/>
      <c r="CM21" s="318"/>
      <c r="CN21" s="318"/>
      <c r="CO21" s="318"/>
      <c r="CP21" s="318"/>
      <c r="CQ21" s="318"/>
      <c r="CR21" s="318"/>
      <c r="CS21" s="319"/>
      <c r="CT21" s="320"/>
      <c r="CU21" s="321"/>
      <c r="CV21" s="321"/>
      <c r="CW21" s="321"/>
      <c r="CX21" s="321"/>
      <c r="CY21" s="321"/>
      <c r="CZ21" s="321"/>
      <c r="DA21" s="322"/>
      <c r="DB21" s="320"/>
      <c r="DC21" s="321"/>
      <c r="DD21" s="321"/>
      <c r="DE21" s="321"/>
      <c r="DF21" s="321"/>
      <c r="DG21" s="321"/>
      <c r="DH21" s="321"/>
      <c r="DI21" s="322"/>
    </row>
    <row r="22" spans="1:113" ht="18.75" customHeight="1" x14ac:dyDescent="0.2">
      <c r="A22" s="2"/>
      <c r="B22" s="455" t="s">
        <v>246</v>
      </c>
      <c r="C22" s="362"/>
      <c r="D22" s="363"/>
      <c r="E22" s="341" t="s">
        <v>6</v>
      </c>
      <c r="F22" s="342"/>
      <c r="G22" s="342"/>
      <c r="H22" s="342"/>
      <c r="I22" s="342"/>
      <c r="J22" s="342"/>
      <c r="K22" s="343"/>
      <c r="L22" s="341" t="s">
        <v>248</v>
      </c>
      <c r="M22" s="342"/>
      <c r="N22" s="342"/>
      <c r="O22" s="342"/>
      <c r="P22" s="343"/>
      <c r="Q22" s="347" t="s">
        <v>249</v>
      </c>
      <c r="R22" s="348"/>
      <c r="S22" s="348"/>
      <c r="T22" s="348"/>
      <c r="U22" s="348"/>
      <c r="V22" s="349"/>
      <c r="W22" s="361" t="s">
        <v>251</v>
      </c>
      <c r="X22" s="362"/>
      <c r="Y22" s="363"/>
      <c r="Z22" s="341" t="s">
        <v>6</v>
      </c>
      <c r="AA22" s="342"/>
      <c r="AB22" s="342"/>
      <c r="AC22" s="342"/>
      <c r="AD22" s="342"/>
      <c r="AE22" s="342"/>
      <c r="AF22" s="342"/>
      <c r="AG22" s="343"/>
      <c r="AH22" s="353" t="s">
        <v>187</v>
      </c>
      <c r="AI22" s="342"/>
      <c r="AJ22" s="342"/>
      <c r="AK22" s="342"/>
      <c r="AL22" s="343"/>
      <c r="AM22" s="353" t="s">
        <v>252</v>
      </c>
      <c r="AN22" s="354"/>
      <c r="AO22" s="354"/>
      <c r="AP22" s="354"/>
      <c r="AQ22" s="354"/>
      <c r="AR22" s="355"/>
      <c r="AS22" s="347" t="s">
        <v>249</v>
      </c>
      <c r="AT22" s="348"/>
      <c r="AU22" s="348"/>
      <c r="AV22" s="348"/>
      <c r="AW22" s="348"/>
      <c r="AX22" s="359"/>
      <c r="AY22" s="377" t="s">
        <v>253</v>
      </c>
      <c r="AZ22" s="378"/>
      <c r="BA22" s="378"/>
      <c r="BB22" s="378"/>
      <c r="BC22" s="378"/>
      <c r="BD22" s="378"/>
      <c r="BE22" s="378"/>
      <c r="BF22" s="378"/>
      <c r="BG22" s="378"/>
      <c r="BH22" s="378"/>
      <c r="BI22" s="378"/>
      <c r="BJ22" s="378"/>
      <c r="BK22" s="378"/>
      <c r="BL22" s="378"/>
      <c r="BM22" s="379"/>
      <c r="BN22" s="338">
        <v>15227700</v>
      </c>
      <c r="BO22" s="339"/>
      <c r="BP22" s="339"/>
      <c r="BQ22" s="339"/>
      <c r="BR22" s="339"/>
      <c r="BS22" s="339"/>
      <c r="BT22" s="339"/>
      <c r="BU22" s="340"/>
      <c r="BV22" s="338">
        <v>15784796</v>
      </c>
      <c r="BW22" s="339"/>
      <c r="BX22" s="339"/>
      <c r="BY22" s="339"/>
      <c r="BZ22" s="339"/>
      <c r="CA22" s="339"/>
      <c r="CB22" s="339"/>
      <c r="CC22" s="340"/>
      <c r="CD22" s="21"/>
      <c r="CE22" s="318"/>
      <c r="CF22" s="318"/>
      <c r="CG22" s="318"/>
      <c r="CH22" s="318"/>
      <c r="CI22" s="318"/>
      <c r="CJ22" s="318"/>
      <c r="CK22" s="318"/>
      <c r="CL22" s="318"/>
      <c r="CM22" s="318"/>
      <c r="CN22" s="318"/>
      <c r="CO22" s="318"/>
      <c r="CP22" s="318"/>
      <c r="CQ22" s="318"/>
      <c r="CR22" s="318"/>
      <c r="CS22" s="319"/>
      <c r="CT22" s="320"/>
      <c r="CU22" s="321"/>
      <c r="CV22" s="321"/>
      <c r="CW22" s="321"/>
      <c r="CX22" s="321"/>
      <c r="CY22" s="321"/>
      <c r="CZ22" s="321"/>
      <c r="DA22" s="322"/>
      <c r="DB22" s="320"/>
      <c r="DC22" s="321"/>
      <c r="DD22" s="321"/>
      <c r="DE22" s="321"/>
      <c r="DF22" s="321"/>
      <c r="DG22" s="321"/>
      <c r="DH22" s="321"/>
      <c r="DI22" s="322"/>
    </row>
    <row r="23" spans="1:113" ht="18.75" customHeight="1" x14ac:dyDescent="0.2">
      <c r="A23" s="2"/>
      <c r="B23" s="456"/>
      <c r="C23" s="365"/>
      <c r="D23" s="366"/>
      <c r="E23" s="344"/>
      <c r="F23" s="345"/>
      <c r="G23" s="345"/>
      <c r="H23" s="345"/>
      <c r="I23" s="345"/>
      <c r="J23" s="345"/>
      <c r="K23" s="346"/>
      <c r="L23" s="344"/>
      <c r="M23" s="345"/>
      <c r="N23" s="345"/>
      <c r="O23" s="345"/>
      <c r="P23" s="346"/>
      <c r="Q23" s="350"/>
      <c r="R23" s="351"/>
      <c r="S23" s="351"/>
      <c r="T23" s="351"/>
      <c r="U23" s="351"/>
      <c r="V23" s="352"/>
      <c r="W23" s="364"/>
      <c r="X23" s="365"/>
      <c r="Y23" s="366"/>
      <c r="Z23" s="344"/>
      <c r="AA23" s="345"/>
      <c r="AB23" s="345"/>
      <c r="AC23" s="345"/>
      <c r="AD23" s="345"/>
      <c r="AE23" s="345"/>
      <c r="AF23" s="345"/>
      <c r="AG23" s="346"/>
      <c r="AH23" s="344"/>
      <c r="AI23" s="345"/>
      <c r="AJ23" s="345"/>
      <c r="AK23" s="345"/>
      <c r="AL23" s="346"/>
      <c r="AM23" s="356"/>
      <c r="AN23" s="357"/>
      <c r="AO23" s="357"/>
      <c r="AP23" s="357"/>
      <c r="AQ23" s="357"/>
      <c r="AR23" s="358"/>
      <c r="AS23" s="350"/>
      <c r="AT23" s="351"/>
      <c r="AU23" s="351"/>
      <c r="AV23" s="351"/>
      <c r="AW23" s="351"/>
      <c r="AX23" s="360"/>
      <c r="AY23" s="460" t="s">
        <v>256</v>
      </c>
      <c r="AZ23" s="461"/>
      <c r="BA23" s="461"/>
      <c r="BB23" s="461"/>
      <c r="BC23" s="461"/>
      <c r="BD23" s="461"/>
      <c r="BE23" s="461"/>
      <c r="BF23" s="461"/>
      <c r="BG23" s="461"/>
      <c r="BH23" s="461"/>
      <c r="BI23" s="461"/>
      <c r="BJ23" s="461"/>
      <c r="BK23" s="461"/>
      <c r="BL23" s="461"/>
      <c r="BM23" s="462"/>
      <c r="BN23" s="332">
        <v>7272587</v>
      </c>
      <c r="BO23" s="333"/>
      <c r="BP23" s="333"/>
      <c r="BQ23" s="333"/>
      <c r="BR23" s="333"/>
      <c r="BS23" s="333"/>
      <c r="BT23" s="333"/>
      <c r="BU23" s="334"/>
      <c r="BV23" s="332">
        <v>7997582</v>
      </c>
      <c r="BW23" s="333"/>
      <c r="BX23" s="333"/>
      <c r="BY23" s="333"/>
      <c r="BZ23" s="333"/>
      <c r="CA23" s="333"/>
      <c r="CB23" s="333"/>
      <c r="CC23" s="334"/>
      <c r="CD23" s="21"/>
      <c r="CE23" s="318"/>
      <c r="CF23" s="318"/>
      <c r="CG23" s="318"/>
      <c r="CH23" s="318"/>
      <c r="CI23" s="318"/>
      <c r="CJ23" s="318"/>
      <c r="CK23" s="318"/>
      <c r="CL23" s="318"/>
      <c r="CM23" s="318"/>
      <c r="CN23" s="318"/>
      <c r="CO23" s="318"/>
      <c r="CP23" s="318"/>
      <c r="CQ23" s="318"/>
      <c r="CR23" s="318"/>
      <c r="CS23" s="319"/>
      <c r="CT23" s="320"/>
      <c r="CU23" s="321"/>
      <c r="CV23" s="321"/>
      <c r="CW23" s="321"/>
      <c r="CX23" s="321"/>
      <c r="CY23" s="321"/>
      <c r="CZ23" s="321"/>
      <c r="DA23" s="322"/>
      <c r="DB23" s="320"/>
      <c r="DC23" s="321"/>
      <c r="DD23" s="321"/>
      <c r="DE23" s="321"/>
      <c r="DF23" s="321"/>
      <c r="DG23" s="321"/>
      <c r="DH23" s="321"/>
      <c r="DI23" s="322"/>
    </row>
    <row r="24" spans="1:113" ht="18.75" customHeight="1" x14ac:dyDescent="0.2">
      <c r="A24" s="2"/>
      <c r="B24" s="456"/>
      <c r="C24" s="365"/>
      <c r="D24" s="366"/>
      <c r="E24" s="370" t="s">
        <v>257</v>
      </c>
      <c r="F24" s="371"/>
      <c r="G24" s="371"/>
      <c r="H24" s="371"/>
      <c r="I24" s="371"/>
      <c r="J24" s="371"/>
      <c r="K24" s="372"/>
      <c r="L24" s="373">
        <v>1</v>
      </c>
      <c r="M24" s="374"/>
      <c r="N24" s="374"/>
      <c r="O24" s="374"/>
      <c r="P24" s="375"/>
      <c r="Q24" s="373">
        <v>6750</v>
      </c>
      <c r="R24" s="374"/>
      <c r="S24" s="374"/>
      <c r="T24" s="374"/>
      <c r="U24" s="374"/>
      <c r="V24" s="375"/>
      <c r="W24" s="364"/>
      <c r="X24" s="365"/>
      <c r="Y24" s="366"/>
      <c r="Z24" s="370" t="s">
        <v>259</v>
      </c>
      <c r="AA24" s="371"/>
      <c r="AB24" s="371"/>
      <c r="AC24" s="371"/>
      <c r="AD24" s="371"/>
      <c r="AE24" s="371"/>
      <c r="AF24" s="371"/>
      <c r="AG24" s="372"/>
      <c r="AH24" s="373">
        <v>197</v>
      </c>
      <c r="AI24" s="374"/>
      <c r="AJ24" s="374"/>
      <c r="AK24" s="374"/>
      <c r="AL24" s="375"/>
      <c r="AM24" s="373">
        <v>581347</v>
      </c>
      <c r="AN24" s="374"/>
      <c r="AO24" s="374"/>
      <c r="AP24" s="374"/>
      <c r="AQ24" s="374"/>
      <c r="AR24" s="375"/>
      <c r="AS24" s="373">
        <v>2951</v>
      </c>
      <c r="AT24" s="374"/>
      <c r="AU24" s="374"/>
      <c r="AV24" s="374"/>
      <c r="AW24" s="374"/>
      <c r="AX24" s="376"/>
      <c r="AY24" s="451" t="s">
        <v>260</v>
      </c>
      <c r="AZ24" s="452"/>
      <c r="BA24" s="452"/>
      <c r="BB24" s="452"/>
      <c r="BC24" s="452"/>
      <c r="BD24" s="452"/>
      <c r="BE24" s="452"/>
      <c r="BF24" s="452"/>
      <c r="BG24" s="452"/>
      <c r="BH24" s="452"/>
      <c r="BI24" s="452"/>
      <c r="BJ24" s="452"/>
      <c r="BK24" s="452"/>
      <c r="BL24" s="452"/>
      <c r="BM24" s="453"/>
      <c r="BN24" s="332">
        <v>11485162</v>
      </c>
      <c r="BO24" s="333"/>
      <c r="BP24" s="333"/>
      <c r="BQ24" s="333"/>
      <c r="BR24" s="333"/>
      <c r="BS24" s="333"/>
      <c r="BT24" s="333"/>
      <c r="BU24" s="334"/>
      <c r="BV24" s="332">
        <v>11722266</v>
      </c>
      <c r="BW24" s="333"/>
      <c r="BX24" s="333"/>
      <c r="BY24" s="333"/>
      <c r="BZ24" s="333"/>
      <c r="CA24" s="333"/>
      <c r="CB24" s="333"/>
      <c r="CC24" s="334"/>
      <c r="CD24" s="21"/>
      <c r="CE24" s="318"/>
      <c r="CF24" s="318"/>
      <c r="CG24" s="318"/>
      <c r="CH24" s="318"/>
      <c r="CI24" s="318"/>
      <c r="CJ24" s="318"/>
      <c r="CK24" s="318"/>
      <c r="CL24" s="318"/>
      <c r="CM24" s="318"/>
      <c r="CN24" s="318"/>
      <c r="CO24" s="318"/>
      <c r="CP24" s="318"/>
      <c r="CQ24" s="318"/>
      <c r="CR24" s="318"/>
      <c r="CS24" s="319"/>
      <c r="CT24" s="320"/>
      <c r="CU24" s="321"/>
      <c r="CV24" s="321"/>
      <c r="CW24" s="321"/>
      <c r="CX24" s="321"/>
      <c r="CY24" s="321"/>
      <c r="CZ24" s="321"/>
      <c r="DA24" s="322"/>
      <c r="DB24" s="320"/>
      <c r="DC24" s="321"/>
      <c r="DD24" s="321"/>
      <c r="DE24" s="321"/>
      <c r="DF24" s="321"/>
      <c r="DG24" s="321"/>
      <c r="DH24" s="321"/>
      <c r="DI24" s="322"/>
    </row>
    <row r="25" spans="1:113" ht="18.75" customHeight="1" x14ac:dyDescent="0.2">
      <c r="A25" s="2"/>
      <c r="B25" s="456"/>
      <c r="C25" s="365"/>
      <c r="D25" s="366"/>
      <c r="E25" s="370" t="s">
        <v>262</v>
      </c>
      <c r="F25" s="371"/>
      <c r="G25" s="371"/>
      <c r="H25" s="371"/>
      <c r="I25" s="371"/>
      <c r="J25" s="371"/>
      <c r="K25" s="372"/>
      <c r="L25" s="373">
        <v>1</v>
      </c>
      <c r="M25" s="374"/>
      <c r="N25" s="374"/>
      <c r="O25" s="374"/>
      <c r="P25" s="375"/>
      <c r="Q25" s="373">
        <v>5580</v>
      </c>
      <c r="R25" s="374"/>
      <c r="S25" s="374"/>
      <c r="T25" s="374"/>
      <c r="U25" s="374"/>
      <c r="V25" s="375"/>
      <c r="W25" s="364"/>
      <c r="X25" s="365"/>
      <c r="Y25" s="366"/>
      <c r="Z25" s="370" t="s">
        <v>264</v>
      </c>
      <c r="AA25" s="371"/>
      <c r="AB25" s="371"/>
      <c r="AC25" s="371"/>
      <c r="AD25" s="371"/>
      <c r="AE25" s="371"/>
      <c r="AF25" s="371"/>
      <c r="AG25" s="372"/>
      <c r="AH25" s="373" t="s">
        <v>207</v>
      </c>
      <c r="AI25" s="374"/>
      <c r="AJ25" s="374"/>
      <c r="AK25" s="374"/>
      <c r="AL25" s="375"/>
      <c r="AM25" s="373" t="s">
        <v>207</v>
      </c>
      <c r="AN25" s="374"/>
      <c r="AO25" s="374"/>
      <c r="AP25" s="374"/>
      <c r="AQ25" s="374"/>
      <c r="AR25" s="375"/>
      <c r="AS25" s="373" t="s">
        <v>207</v>
      </c>
      <c r="AT25" s="374"/>
      <c r="AU25" s="374"/>
      <c r="AV25" s="374"/>
      <c r="AW25" s="374"/>
      <c r="AX25" s="376"/>
      <c r="AY25" s="377" t="s">
        <v>37</v>
      </c>
      <c r="AZ25" s="378"/>
      <c r="BA25" s="378"/>
      <c r="BB25" s="378"/>
      <c r="BC25" s="378"/>
      <c r="BD25" s="378"/>
      <c r="BE25" s="378"/>
      <c r="BF25" s="378"/>
      <c r="BG25" s="378"/>
      <c r="BH25" s="378"/>
      <c r="BI25" s="378"/>
      <c r="BJ25" s="378"/>
      <c r="BK25" s="378"/>
      <c r="BL25" s="378"/>
      <c r="BM25" s="379"/>
      <c r="BN25" s="338">
        <v>689862</v>
      </c>
      <c r="BO25" s="339"/>
      <c r="BP25" s="339"/>
      <c r="BQ25" s="339"/>
      <c r="BR25" s="339"/>
      <c r="BS25" s="339"/>
      <c r="BT25" s="339"/>
      <c r="BU25" s="340"/>
      <c r="BV25" s="338">
        <v>763636</v>
      </c>
      <c r="BW25" s="339"/>
      <c r="BX25" s="339"/>
      <c r="BY25" s="339"/>
      <c r="BZ25" s="339"/>
      <c r="CA25" s="339"/>
      <c r="CB25" s="339"/>
      <c r="CC25" s="340"/>
      <c r="CD25" s="21"/>
      <c r="CE25" s="318"/>
      <c r="CF25" s="318"/>
      <c r="CG25" s="318"/>
      <c r="CH25" s="318"/>
      <c r="CI25" s="318"/>
      <c r="CJ25" s="318"/>
      <c r="CK25" s="318"/>
      <c r="CL25" s="318"/>
      <c r="CM25" s="318"/>
      <c r="CN25" s="318"/>
      <c r="CO25" s="318"/>
      <c r="CP25" s="318"/>
      <c r="CQ25" s="318"/>
      <c r="CR25" s="318"/>
      <c r="CS25" s="319"/>
      <c r="CT25" s="320"/>
      <c r="CU25" s="321"/>
      <c r="CV25" s="321"/>
      <c r="CW25" s="321"/>
      <c r="CX25" s="321"/>
      <c r="CY25" s="321"/>
      <c r="CZ25" s="321"/>
      <c r="DA25" s="322"/>
      <c r="DB25" s="320"/>
      <c r="DC25" s="321"/>
      <c r="DD25" s="321"/>
      <c r="DE25" s="321"/>
      <c r="DF25" s="321"/>
      <c r="DG25" s="321"/>
      <c r="DH25" s="321"/>
      <c r="DI25" s="322"/>
    </row>
    <row r="26" spans="1:113" ht="18.75" customHeight="1" x14ac:dyDescent="0.2">
      <c r="A26" s="2"/>
      <c r="B26" s="456"/>
      <c r="C26" s="365"/>
      <c r="D26" s="366"/>
      <c r="E26" s="370" t="s">
        <v>265</v>
      </c>
      <c r="F26" s="371"/>
      <c r="G26" s="371"/>
      <c r="H26" s="371"/>
      <c r="I26" s="371"/>
      <c r="J26" s="371"/>
      <c r="K26" s="372"/>
      <c r="L26" s="373">
        <v>1</v>
      </c>
      <c r="M26" s="374"/>
      <c r="N26" s="374"/>
      <c r="O26" s="374"/>
      <c r="P26" s="375"/>
      <c r="Q26" s="373">
        <v>5040</v>
      </c>
      <c r="R26" s="374"/>
      <c r="S26" s="374"/>
      <c r="T26" s="374"/>
      <c r="U26" s="374"/>
      <c r="V26" s="375"/>
      <c r="W26" s="364"/>
      <c r="X26" s="365"/>
      <c r="Y26" s="366"/>
      <c r="Z26" s="370" t="s">
        <v>266</v>
      </c>
      <c r="AA26" s="466"/>
      <c r="AB26" s="466"/>
      <c r="AC26" s="466"/>
      <c r="AD26" s="466"/>
      <c r="AE26" s="466"/>
      <c r="AF26" s="466"/>
      <c r="AG26" s="467"/>
      <c r="AH26" s="373">
        <v>2</v>
      </c>
      <c r="AI26" s="374"/>
      <c r="AJ26" s="374"/>
      <c r="AK26" s="374"/>
      <c r="AL26" s="375"/>
      <c r="AM26" s="373" t="s">
        <v>267</v>
      </c>
      <c r="AN26" s="374"/>
      <c r="AO26" s="374"/>
      <c r="AP26" s="374"/>
      <c r="AQ26" s="374"/>
      <c r="AR26" s="375"/>
      <c r="AS26" s="373" t="s">
        <v>267</v>
      </c>
      <c r="AT26" s="374"/>
      <c r="AU26" s="374"/>
      <c r="AV26" s="374"/>
      <c r="AW26" s="374"/>
      <c r="AX26" s="376"/>
      <c r="AY26" s="468" t="s">
        <v>271</v>
      </c>
      <c r="AZ26" s="438"/>
      <c r="BA26" s="438"/>
      <c r="BB26" s="438"/>
      <c r="BC26" s="438"/>
      <c r="BD26" s="438"/>
      <c r="BE26" s="438"/>
      <c r="BF26" s="438"/>
      <c r="BG26" s="438"/>
      <c r="BH26" s="438"/>
      <c r="BI26" s="438"/>
      <c r="BJ26" s="438"/>
      <c r="BK26" s="438"/>
      <c r="BL26" s="438"/>
      <c r="BM26" s="469"/>
      <c r="BN26" s="332" t="s">
        <v>207</v>
      </c>
      <c r="BO26" s="333"/>
      <c r="BP26" s="333"/>
      <c r="BQ26" s="333"/>
      <c r="BR26" s="333"/>
      <c r="BS26" s="333"/>
      <c r="BT26" s="333"/>
      <c r="BU26" s="334"/>
      <c r="BV26" s="332" t="s">
        <v>207</v>
      </c>
      <c r="BW26" s="333"/>
      <c r="BX26" s="333"/>
      <c r="BY26" s="333"/>
      <c r="BZ26" s="333"/>
      <c r="CA26" s="333"/>
      <c r="CB26" s="333"/>
      <c r="CC26" s="334"/>
      <c r="CD26" s="21"/>
      <c r="CE26" s="318"/>
      <c r="CF26" s="318"/>
      <c r="CG26" s="318"/>
      <c r="CH26" s="318"/>
      <c r="CI26" s="318"/>
      <c r="CJ26" s="318"/>
      <c r="CK26" s="318"/>
      <c r="CL26" s="318"/>
      <c r="CM26" s="318"/>
      <c r="CN26" s="318"/>
      <c r="CO26" s="318"/>
      <c r="CP26" s="318"/>
      <c r="CQ26" s="318"/>
      <c r="CR26" s="318"/>
      <c r="CS26" s="319"/>
      <c r="CT26" s="320"/>
      <c r="CU26" s="321"/>
      <c r="CV26" s="321"/>
      <c r="CW26" s="321"/>
      <c r="CX26" s="321"/>
      <c r="CY26" s="321"/>
      <c r="CZ26" s="321"/>
      <c r="DA26" s="322"/>
      <c r="DB26" s="320"/>
      <c r="DC26" s="321"/>
      <c r="DD26" s="321"/>
      <c r="DE26" s="321"/>
      <c r="DF26" s="321"/>
      <c r="DG26" s="321"/>
      <c r="DH26" s="321"/>
      <c r="DI26" s="322"/>
    </row>
    <row r="27" spans="1:113" ht="18.75" customHeight="1" x14ac:dyDescent="0.2">
      <c r="A27" s="2"/>
      <c r="B27" s="456"/>
      <c r="C27" s="365"/>
      <c r="D27" s="366"/>
      <c r="E27" s="370" t="s">
        <v>272</v>
      </c>
      <c r="F27" s="371"/>
      <c r="G27" s="371"/>
      <c r="H27" s="371"/>
      <c r="I27" s="371"/>
      <c r="J27" s="371"/>
      <c r="K27" s="372"/>
      <c r="L27" s="373">
        <v>1</v>
      </c>
      <c r="M27" s="374"/>
      <c r="N27" s="374"/>
      <c r="O27" s="374"/>
      <c r="P27" s="375"/>
      <c r="Q27" s="373">
        <v>3200</v>
      </c>
      <c r="R27" s="374"/>
      <c r="S27" s="374"/>
      <c r="T27" s="374"/>
      <c r="U27" s="374"/>
      <c r="V27" s="375"/>
      <c r="W27" s="364"/>
      <c r="X27" s="365"/>
      <c r="Y27" s="366"/>
      <c r="Z27" s="370" t="s">
        <v>273</v>
      </c>
      <c r="AA27" s="371"/>
      <c r="AB27" s="371"/>
      <c r="AC27" s="371"/>
      <c r="AD27" s="371"/>
      <c r="AE27" s="371"/>
      <c r="AF27" s="371"/>
      <c r="AG27" s="372"/>
      <c r="AH27" s="373" t="s">
        <v>207</v>
      </c>
      <c r="AI27" s="374"/>
      <c r="AJ27" s="374"/>
      <c r="AK27" s="374"/>
      <c r="AL27" s="375"/>
      <c r="AM27" s="373" t="s">
        <v>207</v>
      </c>
      <c r="AN27" s="374"/>
      <c r="AO27" s="374"/>
      <c r="AP27" s="374"/>
      <c r="AQ27" s="374"/>
      <c r="AR27" s="375"/>
      <c r="AS27" s="373" t="s">
        <v>207</v>
      </c>
      <c r="AT27" s="374"/>
      <c r="AU27" s="374"/>
      <c r="AV27" s="374"/>
      <c r="AW27" s="374"/>
      <c r="AX27" s="376"/>
      <c r="AY27" s="463" t="s">
        <v>276</v>
      </c>
      <c r="AZ27" s="464"/>
      <c r="BA27" s="464"/>
      <c r="BB27" s="464"/>
      <c r="BC27" s="464"/>
      <c r="BD27" s="464"/>
      <c r="BE27" s="464"/>
      <c r="BF27" s="464"/>
      <c r="BG27" s="464"/>
      <c r="BH27" s="464"/>
      <c r="BI27" s="464"/>
      <c r="BJ27" s="464"/>
      <c r="BK27" s="464"/>
      <c r="BL27" s="464"/>
      <c r="BM27" s="465"/>
      <c r="BN27" s="335">
        <v>388154</v>
      </c>
      <c r="BO27" s="336"/>
      <c r="BP27" s="336"/>
      <c r="BQ27" s="336"/>
      <c r="BR27" s="336"/>
      <c r="BS27" s="336"/>
      <c r="BT27" s="336"/>
      <c r="BU27" s="337"/>
      <c r="BV27" s="335">
        <v>388142</v>
      </c>
      <c r="BW27" s="336"/>
      <c r="BX27" s="336"/>
      <c r="BY27" s="336"/>
      <c r="BZ27" s="336"/>
      <c r="CA27" s="336"/>
      <c r="CB27" s="336"/>
      <c r="CC27" s="337"/>
      <c r="CD27" s="17"/>
      <c r="CE27" s="318"/>
      <c r="CF27" s="318"/>
      <c r="CG27" s="318"/>
      <c r="CH27" s="318"/>
      <c r="CI27" s="318"/>
      <c r="CJ27" s="318"/>
      <c r="CK27" s="318"/>
      <c r="CL27" s="318"/>
      <c r="CM27" s="318"/>
      <c r="CN27" s="318"/>
      <c r="CO27" s="318"/>
      <c r="CP27" s="318"/>
      <c r="CQ27" s="318"/>
      <c r="CR27" s="318"/>
      <c r="CS27" s="319"/>
      <c r="CT27" s="320"/>
      <c r="CU27" s="321"/>
      <c r="CV27" s="321"/>
      <c r="CW27" s="321"/>
      <c r="CX27" s="321"/>
      <c r="CY27" s="321"/>
      <c r="CZ27" s="321"/>
      <c r="DA27" s="322"/>
      <c r="DB27" s="320"/>
      <c r="DC27" s="321"/>
      <c r="DD27" s="321"/>
      <c r="DE27" s="321"/>
      <c r="DF27" s="321"/>
      <c r="DG27" s="321"/>
      <c r="DH27" s="321"/>
      <c r="DI27" s="322"/>
    </row>
    <row r="28" spans="1:113" ht="18.75" customHeight="1" x14ac:dyDescent="0.2">
      <c r="A28" s="2"/>
      <c r="B28" s="456"/>
      <c r="C28" s="365"/>
      <c r="D28" s="366"/>
      <c r="E28" s="370" t="s">
        <v>277</v>
      </c>
      <c r="F28" s="371"/>
      <c r="G28" s="371"/>
      <c r="H28" s="371"/>
      <c r="I28" s="371"/>
      <c r="J28" s="371"/>
      <c r="K28" s="372"/>
      <c r="L28" s="373">
        <v>1</v>
      </c>
      <c r="M28" s="374"/>
      <c r="N28" s="374"/>
      <c r="O28" s="374"/>
      <c r="P28" s="375"/>
      <c r="Q28" s="373">
        <v>2500</v>
      </c>
      <c r="R28" s="374"/>
      <c r="S28" s="374"/>
      <c r="T28" s="374"/>
      <c r="U28" s="374"/>
      <c r="V28" s="375"/>
      <c r="W28" s="364"/>
      <c r="X28" s="365"/>
      <c r="Y28" s="366"/>
      <c r="Z28" s="370" t="s">
        <v>35</v>
      </c>
      <c r="AA28" s="371"/>
      <c r="AB28" s="371"/>
      <c r="AC28" s="371"/>
      <c r="AD28" s="371"/>
      <c r="AE28" s="371"/>
      <c r="AF28" s="371"/>
      <c r="AG28" s="372"/>
      <c r="AH28" s="373" t="s">
        <v>207</v>
      </c>
      <c r="AI28" s="374"/>
      <c r="AJ28" s="374"/>
      <c r="AK28" s="374"/>
      <c r="AL28" s="375"/>
      <c r="AM28" s="373" t="s">
        <v>207</v>
      </c>
      <c r="AN28" s="374"/>
      <c r="AO28" s="374"/>
      <c r="AP28" s="374"/>
      <c r="AQ28" s="374"/>
      <c r="AR28" s="375"/>
      <c r="AS28" s="373" t="s">
        <v>207</v>
      </c>
      <c r="AT28" s="374"/>
      <c r="AU28" s="374"/>
      <c r="AV28" s="374"/>
      <c r="AW28" s="374"/>
      <c r="AX28" s="376"/>
      <c r="AY28" s="323" t="s">
        <v>278</v>
      </c>
      <c r="AZ28" s="324"/>
      <c r="BA28" s="324"/>
      <c r="BB28" s="325"/>
      <c r="BC28" s="377" t="s">
        <v>101</v>
      </c>
      <c r="BD28" s="378"/>
      <c r="BE28" s="378"/>
      <c r="BF28" s="378"/>
      <c r="BG28" s="378"/>
      <c r="BH28" s="378"/>
      <c r="BI28" s="378"/>
      <c r="BJ28" s="378"/>
      <c r="BK28" s="378"/>
      <c r="BL28" s="378"/>
      <c r="BM28" s="379"/>
      <c r="BN28" s="338">
        <v>1673406</v>
      </c>
      <c r="BO28" s="339"/>
      <c r="BP28" s="339"/>
      <c r="BQ28" s="339"/>
      <c r="BR28" s="339"/>
      <c r="BS28" s="339"/>
      <c r="BT28" s="339"/>
      <c r="BU28" s="340"/>
      <c r="BV28" s="338">
        <v>1590325</v>
      </c>
      <c r="BW28" s="339"/>
      <c r="BX28" s="339"/>
      <c r="BY28" s="339"/>
      <c r="BZ28" s="339"/>
      <c r="CA28" s="339"/>
      <c r="CB28" s="339"/>
      <c r="CC28" s="340"/>
      <c r="CD28" s="21"/>
      <c r="CE28" s="318"/>
      <c r="CF28" s="318"/>
      <c r="CG28" s="318"/>
      <c r="CH28" s="318"/>
      <c r="CI28" s="318"/>
      <c r="CJ28" s="318"/>
      <c r="CK28" s="318"/>
      <c r="CL28" s="318"/>
      <c r="CM28" s="318"/>
      <c r="CN28" s="318"/>
      <c r="CO28" s="318"/>
      <c r="CP28" s="318"/>
      <c r="CQ28" s="318"/>
      <c r="CR28" s="318"/>
      <c r="CS28" s="319"/>
      <c r="CT28" s="320"/>
      <c r="CU28" s="321"/>
      <c r="CV28" s="321"/>
      <c r="CW28" s="321"/>
      <c r="CX28" s="321"/>
      <c r="CY28" s="321"/>
      <c r="CZ28" s="321"/>
      <c r="DA28" s="322"/>
      <c r="DB28" s="320"/>
      <c r="DC28" s="321"/>
      <c r="DD28" s="321"/>
      <c r="DE28" s="321"/>
      <c r="DF28" s="321"/>
      <c r="DG28" s="321"/>
      <c r="DH28" s="321"/>
      <c r="DI28" s="322"/>
    </row>
    <row r="29" spans="1:113" ht="18.75" customHeight="1" x14ac:dyDescent="0.2">
      <c r="A29" s="2"/>
      <c r="B29" s="456"/>
      <c r="C29" s="365"/>
      <c r="D29" s="366"/>
      <c r="E29" s="370" t="s">
        <v>281</v>
      </c>
      <c r="F29" s="371"/>
      <c r="G29" s="371"/>
      <c r="H29" s="371"/>
      <c r="I29" s="371"/>
      <c r="J29" s="371"/>
      <c r="K29" s="372"/>
      <c r="L29" s="373">
        <v>11</v>
      </c>
      <c r="M29" s="374"/>
      <c r="N29" s="374"/>
      <c r="O29" s="374"/>
      <c r="P29" s="375"/>
      <c r="Q29" s="373">
        <v>2300</v>
      </c>
      <c r="R29" s="374"/>
      <c r="S29" s="374"/>
      <c r="T29" s="374"/>
      <c r="U29" s="374"/>
      <c r="V29" s="375"/>
      <c r="W29" s="367"/>
      <c r="X29" s="368"/>
      <c r="Y29" s="369"/>
      <c r="Z29" s="370" t="s">
        <v>283</v>
      </c>
      <c r="AA29" s="371"/>
      <c r="AB29" s="371"/>
      <c r="AC29" s="371"/>
      <c r="AD29" s="371"/>
      <c r="AE29" s="371"/>
      <c r="AF29" s="371"/>
      <c r="AG29" s="372"/>
      <c r="AH29" s="373">
        <v>197</v>
      </c>
      <c r="AI29" s="374"/>
      <c r="AJ29" s="374"/>
      <c r="AK29" s="374"/>
      <c r="AL29" s="375"/>
      <c r="AM29" s="373">
        <v>581347</v>
      </c>
      <c r="AN29" s="374"/>
      <c r="AO29" s="374"/>
      <c r="AP29" s="374"/>
      <c r="AQ29" s="374"/>
      <c r="AR29" s="375"/>
      <c r="AS29" s="373">
        <v>2951</v>
      </c>
      <c r="AT29" s="374"/>
      <c r="AU29" s="374"/>
      <c r="AV29" s="374"/>
      <c r="AW29" s="374"/>
      <c r="AX29" s="376"/>
      <c r="AY29" s="326"/>
      <c r="AZ29" s="327"/>
      <c r="BA29" s="327"/>
      <c r="BB29" s="328"/>
      <c r="BC29" s="460" t="s">
        <v>167</v>
      </c>
      <c r="BD29" s="461"/>
      <c r="BE29" s="461"/>
      <c r="BF29" s="461"/>
      <c r="BG29" s="461"/>
      <c r="BH29" s="461"/>
      <c r="BI29" s="461"/>
      <c r="BJ29" s="461"/>
      <c r="BK29" s="461"/>
      <c r="BL29" s="461"/>
      <c r="BM29" s="462"/>
      <c r="BN29" s="332">
        <v>200169</v>
      </c>
      <c r="BO29" s="333"/>
      <c r="BP29" s="333"/>
      <c r="BQ29" s="333"/>
      <c r="BR29" s="333"/>
      <c r="BS29" s="333"/>
      <c r="BT29" s="333"/>
      <c r="BU29" s="334"/>
      <c r="BV29" s="332">
        <v>100159</v>
      </c>
      <c r="BW29" s="333"/>
      <c r="BX29" s="333"/>
      <c r="BY29" s="333"/>
      <c r="BZ29" s="333"/>
      <c r="CA29" s="333"/>
      <c r="CB29" s="333"/>
      <c r="CC29" s="334"/>
      <c r="CD29" s="17"/>
      <c r="CE29" s="318"/>
      <c r="CF29" s="318"/>
      <c r="CG29" s="318"/>
      <c r="CH29" s="318"/>
      <c r="CI29" s="318"/>
      <c r="CJ29" s="318"/>
      <c r="CK29" s="318"/>
      <c r="CL29" s="318"/>
      <c r="CM29" s="318"/>
      <c r="CN29" s="318"/>
      <c r="CO29" s="318"/>
      <c r="CP29" s="318"/>
      <c r="CQ29" s="318"/>
      <c r="CR29" s="318"/>
      <c r="CS29" s="319"/>
      <c r="CT29" s="320"/>
      <c r="CU29" s="321"/>
      <c r="CV29" s="321"/>
      <c r="CW29" s="321"/>
      <c r="CX29" s="321"/>
      <c r="CY29" s="321"/>
      <c r="CZ29" s="321"/>
      <c r="DA29" s="322"/>
      <c r="DB29" s="320"/>
      <c r="DC29" s="321"/>
      <c r="DD29" s="321"/>
      <c r="DE29" s="321"/>
      <c r="DF29" s="321"/>
      <c r="DG29" s="321"/>
      <c r="DH29" s="321"/>
      <c r="DI29" s="322"/>
    </row>
    <row r="30" spans="1:113" ht="18.75" customHeight="1" x14ac:dyDescent="0.2">
      <c r="A30" s="2"/>
      <c r="B30" s="457"/>
      <c r="C30" s="458"/>
      <c r="D30" s="459"/>
      <c r="E30" s="439"/>
      <c r="F30" s="440"/>
      <c r="G30" s="440"/>
      <c r="H30" s="440"/>
      <c r="I30" s="440"/>
      <c r="J30" s="440"/>
      <c r="K30" s="441"/>
      <c r="L30" s="442"/>
      <c r="M30" s="443"/>
      <c r="N30" s="443"/>
      <c r="O30" s="443"/>
      <c r="P30" s="444"/>
      <c r="Q30" s="442"/>
      <c r="R30" s="443"/>
      <c r="S30" s="443"/>
      <c r="T30" s="443"/>
      <c r="U30" s="443"/>
      <c r="V30" s="444"/>
      <c r="W30" s="445" t="s">
        <v>284</v>
      </c>
      <c r="X30" s="446"/>
      <c r="Y30" s="446"/>
      <c r="Z30" s="446"/>
      <c r="AA30" s="446"/>
      <c r="AB30" s="446"/>
      <c r="AC30" s="446"/>
      <c r="AD30" s="446"/>
      <c r="AE30" s="446"/>
      <c r="AF30" s="446"/>
      <c r="AG30" s="447"/>
      <c r="AH30" s="448">
        <v>93.8</v>
      </c>
      <c r="AI30" s="449"/>
      <c r="AJ30" s="449"/>
      <c r="AK30" s="449"/>
      <c r="AL30" s="449"/>
      <c r="AM30" s="449"/>
      <c r="AN30" s="449"/>
      <c r="AO30" s="449"/>
      <c r="AP30" s="449"/>
      <c r="AQ30" s="449"/>
      <c r="AR30" s="449"/>
      <c r="AS30" s="449"/>
      <c r="AT30" s="449"/>
      <c r="AU30" s="449"/>
      <c r="AV30" s="449"/>
      <c r="AW30" s="449"/>
      <c r="AX30" s="450"/>
      <c r="AY30" s="329"/>
      <c r="AZ30" s="330"/>
      <c r="BA30" s="330"/>
      <c r="BB30" s="331"/>
      <c r="BC30" s="451" t="s">
        <v>75</v>
      </c>
      <c r="BD30" s="452"/>
      <c r="BE30" s="452"/>
      <c r="BF30" s="452"/>
      <c r="BG30" s="452"/>
      <c r="BH30" s="452"/>
      <c r="BI30" s="452"/>
      <c r="BJ30" s="452"/>
      <c r="BK30" s="452"/>
      <c r="BL30" s="452"/>
      <c r="BM30" s="453"/>
      <c r="BN30" s="335">
        <v>1759796</v>
      </c>
      <c r="BO30" s="336"/>
      <c r="BP30" s="336"/>
      <c r="BQ30" s="336"/>
      <c r="BR30" s="336"/>
      <c r="BS30" s="336"/>
      <c r="BT30" s="336"/>
      <c r="BU30" s="337"/>
      <c r="BV30" s="335">
        <v>1704581</v>
      </c>
      <c r="BW30" s="336"/>
      <c r="BX30" s="336"/>
      <c r="BY30" s="336"/>
      <c r="BZ30" s="336"/>
      <c r="CA30" s="336"/>
      <c r="CB30" s="336"/>
      <c r="CC30" s="337"/>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2">
      <c r="A31" s="2"/>
      <c r="B31" s="4"/>
      <c r="DI31" s="36"/>
    </row>
    <row r="32" spans="1:113" ht="13.5" customHeight="1" x14ac:dyDescent="0.2">
      <c r="A32" s="2"/>
      <c r="B32" s="5"/>
      <c r="C32" s="454" t="s">
        <v>191</v>
      </c>
      <c r="D32" s="454"/>
      <c r="E32" s="454"/>
      <c r="F32" s="454"/>
      <c r="G32" s="454"/>
      <c r="H32" s="454"/>
      <c r="I32" s="454"/>
      <c r="J32" s="454"/>
      <c r="K32" s="454"/>
      <c r="L32" s="454"/>
      <c r="M32" s="454"/>
      <c r="N32" s="454"/>
      <c r="O32" s="454"/>
      <c r="P32" s="454"/>
      <c r="Q32" s="454"/>
      <c r="R32" s="454"/>
      <c r="S32" s="454"/>
      <c r="U32" s="438" t="s">
        <v>92</v>
      </c>
      <c r="V32" s="438"/>
      <c r="W32" s="438"/>
      <c r="X32" s="438"/>
      <c r="Y32" s="438"/>
      <c r="Z32" s="438"/>
      <c r="AA32" s="438"/>
      <c r="AB32" s="438"/>
      <c r="AC32" s="438"/>
      <c r="AD32" s="438"/>
      <c r="AE32" s="438"/>
      <c r="AF32" s="438"/>
      <c r="AG32" s="438"/>
      <c r="AH32" s="438"/>
      <c r="AI32" s="438"/>
      <c r="AJ32" s="438"/>
      <c r="AK32" s="438"/>
      <c r="AM32" s="438" t="s">
        <v>286</v>
      </c>
      <c r="AN32" s="438"/>
      <c r="AO32" s="438"/>
      <c r="AP32" s="438"/>
      <c r="AQ32" s="438"/>
      <c r="AR32" s="438"/>
      <c r="AS32" s="438"/>
      <c r="AT32" s="438"/>
      <c r="AU32" s="438"/>
      <c r="AV32" s="438"/>
      <c r="AW32" s="438"/>
      <c r="AX32" s="438"/>
      <c r="AY32" s="438"/>
      <c r="AZ32" s="438"/>
      <c r="BA32" s="438"/>
      <c r="BB32" s="438"/>
      <c r="BC32" s="438"/>
      <c r="BE32" s="438" t="s">
        <v>287</v>
      </c>
      <c r="BF32" s="438"/>
      <c r="BG32" s="438"/>
      <c r="BH32" s="438"/>
      <c r="BI32" s="438"/>
      <c r="BJ32" s="438"/>
      <c r="BK32" s="438"/>
      <c r="BL32" s="438"/>
      <c r="BM32" s="438"/>
      <c r="BN32" s="438"/>
      <c r="BO32" s="438"/>
      <c r="BP32" s="438"/>
      <c r="BQ32" s="438"/>
      <c r="BR32" s="438"/>
      <c r="BS32" s="438"/>
      <c r="BT32" s="438"/>
      <c r="BU32" s="438"/>
      <c r="BW32" s="438" t="s">
        <v>288</v>
      </c>
      <c r="BX32" s="438"/>
      <c r="BY32" s="438"/>
      <c r="BZ32" s="438"/>
      <c r="CA32" s="438"/>
      <c r="CB32" s="438"/>
      <c r="CC32" s="438"/>
      <c r="CD32" s="438"/>
      <c r="CE32" s="438"/>
      <c r="CF32" s="438"/>
      <c r="CG32" s="438"/>
      <c r="CH32" s="438"/>
      <c r="CI32" s="438"/>
      <c r="CJ32" s="438"/>
      <c r="CK32" s="438"/>
      <c r="CL32" s="438"/>
      <c r="CM32" s="438"/>
      <c r="CO32" s="438" t="s">
        <v>170</v>
      </c>
      <c r="CP32" s="438"/>
      <c r="CQ32" s="438"/>
      <c r="CR32" s="438"/>
      <c r="CS32" s="438"/>
      <c r="CT32" s="438"/>
      <c r="CU32" s="438"/>
      <c r="CV32" s="438"/>
      <c r="CW32" s="438"/>
      <c r="CX32" s="438"/>
      <c r="CY32" s="438"/>
      <c r="CZ32" s="438"/>
      <c r="DA32" s="438"/>
      <c r="DB32" s="438"/>
      <c r="DC32" s="438"/>
      <c r="DD32" s="438"/>
      <c r="DE32" s="438"/>
      <c r="DI32" s="36"/>
    </row>
    <row r="33" spans="1:113" ht="13.5" customHeight="1" x14ac:dyDescent="0.2">
      <c r="A33" s="2"/>
      <c r="B33" s="5"/>
      <c r="C33" s="417" t="s">
        <v>123</v>
      </c>
      <c r="D33" s="417"/>
      <c r="E33" s="397" t="s">
        <v>290</v>
      </c>
      <c r="F33" s="397"/>
      <c r="G33" s="397"/>
      <c r="H33" s="397"/>
      <c r="I33" s="397"/>
      <c r="J33" s="397"/>
      <c r="K33" s="397"/>
      <c r="L33" s="397"/>
      <c r="M33" s="397"/>
      <c r="N33" s="397"/>
      <c r="O33" s="397"/>
      <c r="P33" s="397"/>
      <c r="Q33" s="397"/>
      <c r="R33" s="397"/>
      <c r="S33" s="397"/>
      <c r="T33" s="12"/>
      <c r="U33" s="417" t="s">
        <v>123</v>
      </c>
      <c r="V33" s="417"/>
      <c r="W33" s="397" t="s">
        <v>290</v>
      </c>
      <c r="X33" s="397"/>
      <c r="Y33" s="397"/>
      <c r="Z33" s="397"/>
      <c r="AA33" s="397"/>
      <c r="AB33" s="397"/>
      <c r="AC33" s="397"/>
      <c r="AD33" s="397"/>
      <c r="AE33" s="397"/>
      <c r="AF33" s="397"/>
      <c r="AG33" s="397"/>
      <c r="AH33" s="397"/>
      <c r="AI33" s="397"/>
      <c r="AJ33" s="397"/>
      <c r="AK33" s="397"/>
      <c r="AL33" s="12"/>
      <c r="AM33" s="417" t="s">
        <v>123</v>
      </c>
      <c r="AN33" s="417"/>
      <c r="AO33" s="397" t="s">
        <v>290</v>
      </c>
      <c r="AP33" s="397"/>
      <c r="AQ33" s="397"/>
      <c r="AR33" s="397"/>
      <c r="AS33" s="397"/>
      <c r="AT33" s="397"/>
      <c r="AU33" s="397"/>
      <c r="AV33" s="397"/>
      <c r="AW33" s="397"/>
      <c r="AX33" s="397"/>
      <c r="AY33" s="397"/>
      <c r="AZ33" s="397"/>
      <c r="BA33" s="397"/>
      <c r="BB33" s="397"/>
      <c r="BC33" s="397"/>
      <c r="BD33" s="8"/>
      <c r="BE33" s="397" t="s">
        <v>291</v>
      </c>
      <c r="BF33" s="397"/>
      <c r="BG33" s="397" t="s">
        <v>172</v>
      </c>
      <c r="BH33" s="397"/>
      <c r="BI33" s="397"/>
      <c r="BJ33" s="397"/>
      <c r="BK33" s="397"/>
      <c r="BL33" s="397"/>
      <c r="BM33" s="397"/>
      <c r="BN33" s="397"/>
      <c r="BO33" s="397"/>
      <c r="BP33" s="397"/>
      <c r="BQ33" s="397"/>
      <c r="BR33" s="397"/>
      <c r="BS33" s="397"/>
      <c r="BT33" s="397"/>
      <c r="BU33" s="397"/>
      <c r="BV33" s="8"/>
      <c r="BW33" s="417" t="s">
        <v>291</v>
      </c>
      <c r="BX33" s="417"/>
      <c r="BY33" s="397" t="s">
        <v>109</v>
      </c>
      <c r="BZ33" s="397"/>
      <c r="CA33" s="397"/>
      <c r="CB33" s="397"/>
      <c r="CC33" s="397"/>
      <c r="CD33" s="397"/>
      <c r="CE33" s="397"/>
      <c r="CF33" s="397"/>
      <c r="CG33" s="397"/>
      <c r="CH33" s="397"/>
      <c r="CI33" s="397"/>
      <c r="CJ33" s="397"/>
      <c r="CK33" s="397"/>
      <c r="CL33" s="397"/>
      <c r="CM33" s="397"/>
      <c r="CN33" s="12"/>
      <c r="CO33" s="417" t="s">
        <v>123</v>
      </c>
      <c r="CP33" s="417"/>
      <c r="CQ33" s="397" t="s">
        <v>293</v>
      </c>
      <c r="CR33" s="397"/>
      <c r="CS33" s="397"/>
      <c r="CT33" s="397"/>
      <c r="CU33" s="397"/>
      <c r="CV33" s="397"/>
      <c r="CW33" s="397"/>
      <c r="CX33" s="397"/>
      <c r="CY33" s="397"/>
      <c r="CZ33" s="397"/>
      <c r="DA33" s="397"/>
      <c r="DB33" s="397"/>
      <c r="DC33" s="397"/>
      <c r="DD33" s="397"/>
      <c r="DE33" s="397"/>
      <c r="DF33" s="12"/>
      <c r="DG33" s="437" t="s">
        <v>85</v>
      </c>
      <c r="DH33" s="437"/>
      <c r="DI33" s="19"/>
    </row>
    <row r="34" spans="1:113" ht="32.25" customHeight="1" x14ac:dyDescent="0.2">
      <c r="A34" s="2"/>
      <c r="B34" s="5"/>
      <c r="C34" s="435">
        <f>IF(E34="","",1)</f>
        <v>1</v>
      </c>
      <c r="D34" s="435"/>
      <c r="E34" s="434" t="str">
        <f>IF('各会計、関係団体の財政状況及び健全化判断比率'!B7="","",'各会計、関係団体の財政状況及び健全化判断比率'!B7)</f>
        <v>一般会計</v>
      </c>
      <c r="F34" s="434"/>
      <c r="G34" s="434"/>
      <c r="H34" s="434"/>
      <c r="I34" s="434"/>
      <c r="J34" s="434"/>
      <c r="K34" s="434"/>
      <c r="L34" s="434"/>
      <c r="M34" s="434"/>
      <c r="N34" s="434"/>
      <c r="O34" s="434"/>
      <c r="P34" s="434"/>
      <c r="Q34" s="434"/>
      <c r="R34" s="434"/>
      <c r="S34" s="434"/>
      <c r="T34" s="2"/>
      <c r="U34" s="435">
        <f>IF(W34="","",MAX(C34:D43)+1)</f>
        <v>5</v>
      </c>
      <c r="V34" s="435"/>
      <c r="W34" s="434" t="str">
        <f>IF('各会計、関係団体の財政状況及び健全化判断比率'!B28="","",'各会計、関係団体の財政状況及び健全化判断比率'!B28)</f>
        <v>国民健康保険事業特別会計（事業勘定）</v>
      </c>
      <c r="X34" s="434"/>
      <c r="Y34" s="434"/>
      <c r="Z34" s="434"/>
      <c r="AA34" s="434"/>
      <c r="AB34" s="434"/>
      <c r="AC34" s="434"/>
      <c r="AD34" s="434"/>
      <c r="AE34" s="434"/>
      <c r="AF34" s="434"/>
      <c r="AG34" s="434"/>
      <c r="AH34" s="434"/>
      <c r="AI34" s="434"/>
      <c r="AJ34" s="434"/>
      <c r="AK34" s="434"/>
      <c r="AL34" s="2"/>
      <c r="AM34" s="435">
        <f>IF(AO34="","",MAX(C34:D43,U34:V43)+1)</f>
        <v>10</v>
      </c>
      <c r="AN34" s="435"/>
      <c r="AO34" s="434" t="str">
        <f>IF('各会計、関係団体の財政状況及び健全化判断比率'!B33="","",'各会計、関係団体の財政状況及び健全化判断比率'!B33)</f>
        <v>国保京丹波町病院事業会計</v>
      </c>
      <c r="AP34" s="434"/>
      <c r="AQ34" s="434"/>
      <c r="AR34" s="434"/>
      <c r="AS34" s="434"/>
      <c r="AT34" s="434"/>
      <c r="AU34" s="434"/>
      <c r="AV34" s="434"/>
      <c r="AW34" s="434"/>
      <c r="AX34" s="434"/>
      <c r="AY34" s="434"/>
      <c r="AZ34" s="434"/>
      <c r="BA34" s="434"/>
      <c r="BB34" s="434"/>
      <c r="BC34" s="434"/>
      <c r="BD34" s="2"/>
      <c r="BE34" s="435">
        <f>IF(BG34="","",MAX(C34:D43,U34:V43,AM34:AN43)+1)</f>
        <v>12</v>
      </c>
      <c r="BF34" s="435"/>
      <c r="BG34" s="434" t="str">
        <f>IF('各会計、関係団体の財政状況及び健全化判断比率'!B35="","",'各会計、関係団体の財政状況及び健全化判断比率'!B35)</f>
        <v>下水道事業特別会計</v>
      </c>
      <c r="BH34" s="434"/>
      <c r="BI34" s="434"/>
      <c r="BJ34" s="434"/>
      <c r="BK34" s="434"/>
      <c r="BL34" s="434"/>
      <c r="BM34" s="434"/>
      <c r="BN34" s="434"/>
      <c r="BO34" s="434"/>
      <c r="BP34" s="434"/>
      <c r="BQ34" s="434"/>
      <c r="BR34" s="434"/>
      <c r="BS34" s="434"/>
      <c r="BT34" s="434"/>
      <c r="BU34" s="434"/>
      <c r="BV34" s="2"/>
      <c r="BW34" s="435">
        <f>IF(BY34="","",MAX(C34:D43,U34:V43,AM34:AN43,BE34:BF43)+1)</f>
        <v>13</v>
      </c>
      <c r="BX34" s="435"/>
      <c r="BY34" s="434" t="str">
        <f>IF('各会計、関係団体の財政状況及び健全化判断比率'!B68="","",'各会計、関係団体の財政状況及び健全化判断比率'!B68)</f>
        <v>国民健康保険南丹病院組合(病院事業会計)</v>
      </c>
      <c r="BZ34" s="434"/>
      <c r="CA34" s="434"/>
      <c r="CB34" s="434"/>
      <c r="CC34" s="434"/>
      <c r="CD34" s="434"/>
      <c r="CE34" s="434"/>
      <c r="CF34" s="434"/>
      <c r="CG34" s="434"/>
      <c r="CH34" s="434"/>
      <c r="CI34" s="434"/>
      <c r="CJ34" s="434"/>
      <c r="CK34" s="434"/>
      <c r="CL34" s="434"/>
      <c r="CM34" s="434"/>
      <c r="CN34" s="2"/>
      <c r="CO34" s="435">
        <f>IF(CQ34="","",MAX(C34:D43,U34:V43,AM34:AN43,BE34:BF43,BW34:BX43)+1)</f>
        <v>23</v>
      </c>
      <c r="CP34" s="435"/>
      <c r="CQ34" s="434" t="str">
        <f>IF('各会計、関係団体の財政状況及び健全化判断比率'!BS7="","",'各会計、関係団体の財政状況及び健全化判断比率'!BS7)</f>
        <v>丹波地域開発</v>
      </c>
      <c r="CR34" s="434"/>
      <c r="CS34" s="434"/>
      <c r="CT34" s="434"/>
      <c r="CU34" s="434"/>
      <c r="CV34" s="434"/>
      <c r="CW34" s="434"/>
      <c r="CX34" s="434"/>
      <c r="CY34" s="434"/>
      <c r="CZ34" s="434"/>
      <c r="DA34" s="434"/>
      <c r="DB34" s="434"/>
      <c r="DC34" s="434"/>
      <c r="DD34" s="434"/>
      <c r="DE34" s="434"/>
      <c r="DG34" s="436" t="str">
        <f>IF('各会計、関係団体の財政状況及び健全化判断比率'!BR7="","",'各会計、関係団体の財政状況及び健全化判断比率'!BR7)</f>
        <v/>
      </c>
      <c r="DH34" s="436"/>
      <c r="DI34" s="19"/>
    </row>
    <row r="35" spans="1:113" ht="32.25" customHeight="1" x14ac:dyDescent="0.2">
      <c r="A35" s="2"/>
      <c r="B35" s="5"/>
      <c r="C35" s="435">
        <f t="shared" ref="C35:C43" si="0">IF(E35="","",C34+1)</f>
        <v>2</v>
      </c>
      <c r="D35" s="435"/>
      <c r="E35" s="434" t="str">
        <f>IF('各会計、関係団体の財政状況及び健全化判断比率'!B8="","",'各会計、関係団体の財政状況及び健全化判断比率'!B8)</f>
        <v>土地取得特別会計</v>
      </c>
      <c r="F35" s="434"/>
      <c r="G35" s="434"/>
      <c r="H35" s="434"/>
      <c r="I35" s="434"/>
      <c r="J35" s="434"/>
      <c r="K35" s="434"/>
      <c r="L35" s="434"/>
      <c r="M35" s="434"/>
      <c r="N35" s="434"/>
      <c r="O35" s="434"/>
      <c r="P35" s="434"/>
      <c r="Q35" s="434"/>
      <c r="R35" s="434"/>
      <c r="S35" s="434"/>
      <c r="T35" s="2"/>
      <c r="U35" s="435">
        <f t="shared" ref="U35:U43" si="1">IF(W35="","",U34+1)</f>
        <v>6</v>
      </c>
      <c r="V35" s="435"/>
      <c r="W35" s="434" t="str">
        <f>IF('各会計、関係団体の財政状況及び健全化判断比率'!B29="","",'各会計、関係団体の財政状況及び健全化判断比率'!B29)</f>
        <v>後期高齢者医療特別会計</v>
      </c>
      <c r="X35" s="434"/>
      <c r="Y35" s="434"/>
      <c r="Z35" s="434"/>
      <c r="AA35" s="434"/>
      <c r="AB35" s="434"/>
      <c r="AC35" s="434"/>
      <c r="AD35" s="434"/>
      <c r="AE35" s="434"/>
      <c r="AF35" s="434"/>
      <c r="AG35" s="434"/>
      <c r="AH35" s="434"/>
      <c r="AI35" s="434"/>
      <c r="AJ35" s="434"/>
      <c r="AK35" s="434"/>
      <c r="AL35" s="2"/>
      <c r="AM35" s="435">
        <f t="shared" ref="AM35:AM43" si="2">IF(AO35="","",AM34+1)</f>
        <v>11</v>
      </c>
      <c r="AN35" s="435"/>
      <c r="AO35" s="434" t="str">
        <f>IF('各会計、関係団体の財政状況及び健全化判断比率'!B34="","",'各会計、関係団体の財政状況及び健全化判断比率'!B34)</f>
        <v>京丹波町水道事業会計</v>
      </c>
      <c r="AP35" s="434"/>
      <c r="AQ35" s="434"/>
      <c r="AR35" s="434"/>
      <c r="AS35" s="434"/>
      <c r="AT35" s="434"/>
      <c r="AU35" s="434"/>
      <c r="AV35" s="434"/>
      <c r="AW35" s="434"/>
      <c r="AX35" s="434"/>
      <c r="AY35" s="434"/>
      <c r="AZ35" s="434"/>
      <c r="BA35" s="434"/>
      <c r="BB35" s="434"/>
      <c r="BC35" s="434"/>
      <c r="BD35" s="2"/>
      <c r="BE35" s="435" t="str">
        <f t="shared" ref="BE35:BE43" si="3">IF(BG35="","",BE34+1)</f>
        <v/>
      </c>
      <c r="BF35" s="435"/>
      <c r="BG35" s="434"/>
      <c r="BH35" s="434"/>
      <c r="BI35" s="434"/>
      <c r="BJ35" s="434"/>
      <c r="BK35" s="434"/>
      <c r="BL35" s="434"/>
      <c r="BM35" s="434"/>
      <c r="BN35" s="434"/>
      <c r="BO35" s="434"/>
      <c r="BP35" s="434"/>
      <c r="BQ35" s="434"/>
      <c r="BR35" s="434"/>
      <c r="BS35" s="434"/>
      <c r="BT35" s="434"/>
      <c r="BU35" s="434"/>
      <c r="BV35" s="2"/>
      <c r="BW35" s="435">
        <f t="shared" ref="BW35:BW43" si="4">IF(BY35="","",BW34+1)</f>
        <v>14</v>
      </c>
      <c r="BX35" s="435"/>
      <c r="BY35" s="434" t="str">
        <f>IF('各会計、関係団体の財政状況及び健全化判断比率'!B69="","",'各会計、関係団体の財政状況及び健全化判断比率'!B69)</f>
        <v>船井郡衛生管理組合(一般会計)</v>
      </c>
      <c r="BZ35" s="434"/>
      <c r="CA35" s="434"/>
      <c r="CB35" s="434"/>
      <c r="CC35" s="434"/>
      <c r="CD35" s="434"/>
      <c r="CE35" s="434"/>
      <c r="CF35" s="434"/>
      <c r="CG35" s="434"/>
      <c r="CH35" s="434"/>
      <c r="CI35" s="434"/>
      <c r="CJ35" s="434"/>
      <c r="CK35" s="434"/>
      <c r="CL35" s="434"/>
      <c r="CM35" s="434"/>
      <c r="CN35" s="2"/>
      <c r="CO35" s="435">
        <f t="shared" ref="CO35:CO43" si="5">IF(CQ35="","",CO34+1)</f>
        <v>24</v>
      </c>
      <c r="CP35" s="435"/>
      <c r="CQ35" s="434" t="str">
        <f>IF('各会計、関係団体の財政状況及び健全化判断比率'!BS8="","",'各会計、関係団体の財政状況及び健全化判断比率'!BS8)</f>
        <v>グランベール京都ゴルフ倶楽部</v>
      </c>
      <c r="CR35" s="434"/>
      <c r="CS35" s="434"/>
      <c r="CT35" s="434"/>
      <c r="CU35" s="434"/>
      <c r="CV35" s="434"/>
      <c r="CW35" s="434"/>
      <c r="CX35" s="434"/>
      <c r="CY35" s="434"/>
      <c r="CZ35" s="434"/>
      <c r="DA35" s="434"/>
      <c r="DB35" s="434"/>
      <c r="DC35" s="434"/>
      <c r="DD35" s="434"/>
      <c r="DE35" s="434"/>
      <c r="DG35" s="436" t="str">
        <f>IF('各会計、関係団体の財政状況及び健全化判断比率'!BR8="","",'各会計、関係団体の財政状況及び健全化判断比率'!BR8)</f>
        <v/>
      </c>
      <c r="DH35" s="436"/>
      <c r="DI35" s="19"/>
    </row>
    <row r="36" spans="1:113" ht="32.25" customHeight="1" x14ac:dyDescent="0.2">
      <c r="A36" s="2"/>
      <c r="B36" s="5"/>
      <c r="C36" s="435">
        <f t="shared" si="0"/>
        <v>3</v>
      </c>
      <c r="D36" s="435"/>
      <c r="E36" s="434" t="str">
        <f>IF('各会計、関係団体の財政状況及び健全化判断比率'!B9="","",'各会計、関係団体の財政状況及び健全化判断比率'!B9)</f>
        <v>育英資金給付事業特別会計</v>
      </c>
      <c r="F36" s="434"/>
      <c r="G36" s="434"/>
      <c r="H36" s="434"/>
      <c r="I36" s="434"/>
      <c r="J36" s="434"/>
      <c r="K36" s="434"/>
      <c r="L36" s="434"/>
      <c r="M36" s="434"/>
      <c r="N36" s="434"/>
      <c r="O36" s="434"/>
      <c r="P36" s="434"/>
      <c r="Q36" s="434"/>
      <c r="R36" s="434"/>
      <c r="S36" s="434"/>
      <c r="T36" s="2"/>
      <c r="U36" s="435">
        <f t="shared" si="1"/>
        <v>7</v>
      </c>
      <c r="V36" s="435"/>
      <c r="W36" s="434" t="str">
        <f>IF('各会計、関係団体の財政状況及び健全化判断比率'!B30="","",'各会計、関係団体の財政状況及び健全化判断比率'!B30)</f>
        <v>介護保険事業特別会計（事業勘定）</v>
      </c>
      <c r="X36" s="434"/>
      <c r="Y36" s="434"/>
      <c r="Z36" s="434"/>
      <c r="AA36" s="434"/>
      <c r="AB36" s="434"/>
      <c r="AC36" s="434"/>
      <c r="AD36" s="434"/>
      <c r="AE36" s="434"/>
      <c r="AF36" s="434"/>
      <c r="AG36" s="434"/>
      <c r="AH36" s="434"/>
      <c r="AI36" s="434"/>
      <c r="AJ36" s="434"/>
      <c r="AK36" s="434"/>
      <c r="AL36" s="2"/>
      <c r="AM36" s="435" t="str">
        <f t="shared" si="2"/>
        <v/>
      </c>
      <c r="AN36" s="435"/>
      <c r="AO36" s="434"/>
      <c r="AP36" s="434"/>
      <c r="AQ36" s="434"/>
      <c r="AR36" s="434"/>
      <c r="AS36" s="434"/>
      <c r="AT36" s="434"/>
      <c r="AU36" s="434"/>
      <c r="AV36" s="434"/>
      <c r="AW36" s="434"/>
      <c r="AX36" s="434"/>
      <c r="AY36" s="434"/>
      <c r="AZ36" s="434"/>
      <c r="BA36" s="434"/>
      <c r="BB36" s="434"/>
      <c r="BC36" s="434"/>
      <c r="BD36" s="2"/>
      <c r="BE36" s="435" t="str">
        <f t="shared" si="3"/>
        <v/>
      </c>
      <c r="BF36" s="435"/>
      <c r="BG36" s="434"/>
      <c r="BH36" s="434"/>
      <c r="BI36" s="434"/>
      <c r="BJ36" s="434"/>
      <c r="BK36" s="434"/>
      <c r="BL36" s="434"/>
      <c r="BM36" s="434"/>
      <c r="BN36" s="434"/>
      <c r="BO36" s="434"/>
      <c r="BP36" s="434"/>
      <c r="BQ36" s="434"/>
      <c r="BR36" s="434"/>
      <c r="BS36" s="434"/>
      <c r="BT36" s="434"/>
      <c r="BU36" s="434"/>
      <c r="BV36" s="2"/>
      <c r="BW36" s="435">
        <f t="shared" si="4"/>
        <v>15</v>
      </c>
      <c r="BX36" s="435"/>
      <c r="BY36" s="434" t="str">
        <f>IF('各会計、関係団体の財政状況及び健全化判断比率'!B70="","",'各会計、関係団体の財政状況及び健全化判断比率'!B70)</f>
        <v>京都府市町村職員退職手当組合（一般会計）</v>
      </c>
      <c r="BZ36" s="434"/>
      <c r="CA36" s="434"/>
      <c r="CB36" s="434"/>
      <c r="CC36" s="434"/>
      <c r="CD36" s="434"/>
      <c r="CE36" s="434"/>
      <c r="CF36" s="434"/>
      <c r="CG36" s="434"/>
      <c r="CH36" s="434"/>
      <c r="CI36" s="434"/>
      <c r="CJ36" s="434"/>
      <c r="CK36" s="434"/>
      <c r="CL36" s="434"/>
      <c r="CM36" s="434"/>
      <c r="CN36" s="2"/>
      <c r="CO36" s="435">
        <f t="shared" si="5"/>
        <v>25</v>
      </c>
      <c r="CP36" s="435"/>
      <c r="CQ36" s="434" t="str">
        <f>IF('各会計、関係団体の財政状況及び健全化判断比率'!BS9="","",'各会計、関係団体の財政状況及び健全化判断比率'!BS9)</f>
        <v>グリーンランドみずほ</v>
      </c>
      <c r="CR36" s="434"/>
      <c r="CS36" s="434"/>
      <c r="CT36" s="434"/>
      <c r="CU36" s="434"/>
      <c r="CV36" s="434"/>
      <c r="CW36" s="434"/>
      <c r="CX36" s="434"/>
      <c r="CY36" s="434"/>
      <c r="CZ36" s="434"/>
      <c r="DA36" s="434"/>
      <c r="DB36" s="434"/>
      <c r="DC36" s="434"/>
      <c r="DD36" s="434"/>
      <c r="DE36" s="434"/>
      <c r="DG36" s="436" t="str">
        <f>IF('各会計、関係団体の財政状況及び健全化判断比率'!BR9="","",'各会計、関係団体の財政状況及び健全化判断比率'!BR9)</f>
        <v/>
      </c>
      <c r="DH36" s="436"/>
      <c r="DI36" s="19"/>
    </row>
    <row r="37" spans="1:113" ht="32.25" customHeight="1" x14ac:dyDescent="0.2">
      <c r="A37" s="2"/>
      <c r="B37" s="5"/>
      <c r="C37" s="435">
        <f t="shared" si="0"/>
        <v>4</v>
      </c>
      <c r="D37" s="435"/>
      <c r="E37" s="434" t="str">
        <f>IF('各会計、関係団体の財政状況及び健全化判断比率'!B10="","",'各会計、関係団体の財政状況及び健全化判断比率'!B10)</f>
        <v>町営バス運行事業特別会計</v>
      </c>
      <c r="F37" s="434"/>
      <c r="G37" s="434"/>
      <c r="H37" s="434"/>
      <c r="I37" s="434"/>
      <c r="J37" s="434"/>
      <c r="K37" s="434"/>
      <c r="L37" s="434"/>
      <c r="M37" s="434"/>
      <c r="N37" s="434"/>
      <c r="O37" s="434"/>
      <c r="P37" s="434"/>
      <c r="Q37" s="434"/>
      <c r="R37" s="434"/>
      <c r="S37" s="434"/>
      <c r="T37" s="2"/>
      <c r="U37" s="435">
        <f t="shared" si="1"/>
        <v>8</v>
      </c>
      <c r="V37" s="435"/>
      <c r="W37" s="434" t="str">
        <f>IF('各会計、関係団体の財政状況及び健全化判断比率'!B31="","",'各会計、関係団体の財政状況及び健全化判断比率'!B31)</f>
        <v>介護保険事業特別会計（サービス勘定）</v>
      </c>
      <c r="X37" s="434"/>
      <c r="Y37" s="434"/>
      <c r="Z37" s="434"/>
      <c r="AA37" s="434"/>
      <c r="AB37" s="434"/>
      <c r="AC37" s="434"/>
      <c r="AD37" s="434"/>
      <c r="AE37" s="434"/>
      <c r="AF37" s="434"/>
      <c r="AG37" s="434"/>
      <c r="AH37" s="434"/>
      <c r="AI37" s="434"/>
      <c r="AJ37" s="434"/>
      <c r="AK37" s="434"/>
      <c r="AL37" s="2"/>
      <c r="AM37" s="435" t="str">
        <f t="shared" si="2"/>
        <v/>
      </c>
      <c r="AN37" s="435"/>
      <c r="AO37" s="434"/>
      <c r="AP37" s="434"/>
      <c r="AQ37" s="434"/>
      <c r="AR37" s="434"/>
      <c r="AS37" s="434"/>
      <c r="AT37" s="434"/>
      <c r="AU37" s="434"/>
      <c r="AV37" s="434"/>
      <c r="AW37" s="434"/>
      <c r="AX37" s="434"/>
      <c r="AY37" s="434"/>
      <c r="AZ37" s="434"/>
      <c r="BA37" s="434"/>
      <c r="BB37" s="434"/>
      <c r="BC37" s="434"/>
      <c r="BD37" s="2"/>
      <c r="BE37" s="435" t="str">
        <f t="shared" si="3"/>
        <v/>
      </c>
      <c r="BF37" s="435"/>
      <c r="BG37" s="434"/>
      <c r="BH37" s="434"/>
      <c r="BI37" s="434"/>
      <c r="BJ37" s="434"/>
      <c r="BK37" s="434"/>
      <c r="BL37" s="434"/>
      <c r="BM37" s="434"/>
      <c r="BN37" s="434"/>
      <c r="BO37" s="434"/>
      <c r="BP37" s="434"/>
      <c r="BQ37" s="434"/>
      <c r="BR37" s="434"/>
      <c r="BS37" s="434"/>
      <c r="BT37" s="434"/>
      <c r="BU37" s="434"/>
      <c r="BV37" s="2"/>
      <c r="BW37" s="435">
        <f t="shared" si="4"/>
        <v>16</v>
      </c>
      <c r="BX37" s="435"/>
      <c r="BY37" s="434" t="str">
        <f>IF('各会計、関係団体の財政状況及び健全化判断比率'!B71="","",'各会計、関係団体の財政状況及び健全化判断比率'!B71)</f>
        <v>京都府市町村議会議員公務災害補償等組合(一般会計)</v>
      </c>
      <c r="BZ37" s="434"/>
      <c r="CA37" s="434"/>
      <c r="CB37" s="434"/>
      <c r="CC37" s="434"/>
      <c r="CD37" s="434"/>
      <c r="CE37" s="434"/>
      <c r="CF37" s="434"/>
      <c r="CG37" s="434"/>
      <c r="CH37" s="434"/>
      <c r="CI37" s="434"/>
      <c r="CJ37" s="434"/>
      <c r="CK37" s="434"/>
      <c r="CL37" s="434"/>
      <c r="CM37" s="434"/>
      <c r="CN37" s="2"/>
      <c r="CO37" s="435">
        <f t="shared" si="5"/>
        <v>26</v>
      </c>
      <c r="CP37" s="435"/>
      <c r="CQ37" s="434" t="str">
        <f>IF('各会計、関係団体の財政状況及び健全化判断比率'!BS10="","",'各会計、関係団体の財政状況及び健全化判断比率'!BS10)</f>
        <v>瑞穂農林</v>
      </c>
      <c r="CR37" s="434"/>
      <c r="CS37" s="434"/>
      <c r="CT37" s="434"/>
      <c r="CU37" s="434"/>
      <c r="CV37" s="434"/>
      <c r="CW37" s="434"/>
      <c r="CX37" s="434"/>
      <c r="CY37" s="434"/>
      <c r="CZ37" s="434"/>
      <c r="DA37" s="434"/>
      <c r="DB37" s="434"/>
      <c r="DC37" s="434"/>
      <c r="DD37" s="434"/>
      <c r="DE37" s="434"/>
      <c r="DG37" s="436" t="str">
        <f>IF('各会計、関係団体の財政状況及び健全化判断比率'!BR10="","",'各会計、関係団体の財政状況及び健全化判断比率'!BR10)</f>
        <v/>
      </c>
      <c r="DH37" s="436"/>
      <c r="DI37" s="19"/>
    </row>
    <row r="38" spans="1:113" ht="32.25" customHeight="1" x14ac:dyDescent="0.2">
      <c r="A38" s="2"/>
      <c r="B38" s="5"/>
      <c r="C38" s="435" t="str">
        <f t="shared" si="0"/>
        <v/>
      </c>
      <c r="D38" s="435"/>
      <c r="E38" s="434" t="str">
        <f>IF('各会計、関係団体の財政状況及び健全化判断比率'!B11="","",'各会計、関係団体の財政状況及び健全化判断比率'!B11)</f>
        <v/>
      </c>
      <c r="F38" s="434"/>
      <c r="G38" s="434"/>
      <c r="H38" s="434"/>
      <c r="I38" s="434"/>
      <c r="J38" s="434"/>
      <c r="K38" s="434"/>
      <c r="L38" s="434"/>
      <c r="M38" s="434"/>
      <c r="N38" s="434"/>
      <c r="O38" s="434"/>
      <c r="P38" s="434"/>
      <c r="Q38" s="434"/>
      <c r="R38" s="434"/>
      <c r="S38" s="434"/>
      <c r="T38" s="2"/>
      <c r="U38" s="435">
        <f t="shared" si="1"/>
        <v>9</v>
      </c>
      <c r="V38" s="435"/>
      <c r="W38" s="434" t="str">
        <f>IF('各会計、関係団体の財政状況及び健全化判断比率'!B32="","",'各会計、関係団体の財政状況及び健全化判断比率'!B32)</f>
        <v>介護保険事業特別会計（老人保健施設サービス勘定）</v>
      </c>
      <c r="X38" s="434"/>
      <c r="Y38" s="434"/>
      <c r="Z38" s="434"/>
      <c r="AA38" s="434"/>
      <c r="AB38" s="434"/>
      <c r="AC38" s="434"/>
      <c r="AD38" s="434"/>
      <c r="AE38" s="434"/>
      <c r="AF38" s="434"/>
      <c r="AG38" s="434"/>
      <c r="AH38" s="434"/>
      <c r="AI38" s="434"/>
      <c r="AJ38" s="434"/>
      <c r="AK38" s="434"/>
      <c r="AL38" s="2"/>
      <c r="AM38" s="435" t="str">
        <f t="shared" si="2"/>
        <v/>
      </c>
      <c r="AN38" s="435"/>
      <c r="AO38" s="434"/>
      <c r="AP38" s="434"/>
      <c r="AQ38" s="434"/>
      <c r="AR38" s="434"/>
      <c r="AS38" s="434"/>
      <c r="AT38" s="434"/>
      <c r="AU38" s="434"/>
      <c r="AV38" s="434"/>
      <c r="AW38" s="434"/>
      <c r="AX38" s="434"/>
      <c r="AY38" s="434"/>
      <c r="AZ38" s="434"/>
      <c r="BA38" s="434"/>
      <c r="BB38" s="434"/>
      <c r="BC38" s="434"/>
      <c r="BD38" s="2"/>
      <c r="BE38" s="435" t="str">
        <f t="shared" si="3"/>
        <v/>
      </c>
      <c r="BF38" s="435"/>
      <c r="BG38" s="434"/>
      <c r="BH38" s="434"/>
      <c r="BI38" s="434"/>
      <c r="BJ38" s="434"/>
      <c r="BK38" s="434"/>
      <c r="BL38" s="434"/>
      <c r="BM38" s="434"/>
      <c r="BN38" s="434"/>
      <c r="BO38" s="434"/>
      <c r="BP38" s="434"/>
      <c r="BQ38" s="434"/>
      <c r="BR38" s="434"/>
      <c r="BS38" s="434"/>
      <c r="BT38" s="434"/>
      <c r="BU38" s="434"/>
      <c r="BV38" s="2"/>
      <c r="BW38" s="435">
        <f t="shared" si="4"/>
        <v>17</v>
      </c>
      <c r="BX38" s="435"/>
      <c r="BY38" s="434" t="str">
        <f>IF('各会計、関係団体の財政状況及び健全化判断比率'!B72="","",'各会計、関係団体の財政状況及び健全化判断比率'!B72)</f>
        <v>京都中部広域消防組合(一般会計)</v>
      </c>
      <c r="BZ38" s="434"/>
      <c r="CA38" s="434"/>
      <c r="CB38" s="434"/>
      <c r="CC38" s="434"/>
      <c r="CD38" s="434"/>
      <c r="CE38" s="434"/>
      <c r="CF38" s="434"/>
      <c r="CG38" s="434"/>
      <c r="CH38" s="434"/>
      <c r="CI38" s="434"/>
      <c r="CJ38" s="434"/>
      <c r="CK38" s="434"/>
      <c r="CL38" s="434"/>
      <c r="CM38" s="434"/>
      <c r="CN38" s="2"/>
      <c r="CO38" s="435">
        <f t="shared" si="5"/>
        <v>27</v>
      </c>
      <c r="CP38" s="435"/>
      <c r="CQ38" s="434" t="str">
        <f>IF('各会計、関係団体の財政状況及び健全化判断比率'!BS11="","",'各会計、関係団体の財政状況及び健全化判断比率'!BS11)</f>
        <v>和知ふるさと振興センター</v>
      </c>
      <c r="CR38" s="434"/>
      <c r="CS38" s="434"/>
      <c r="CT38" s="434"/>
      <c r="CU38" s="434"/>
      <c r="CV38" s="434"/>
      <c r="CW38" s="434"/>
      <c r="CX38" s="434"/>
      <c r="CY38" s="434"/>
      <c r="CZ38" s="434"/>
      <c r="DA38" s="434"/>
      <c r="DB38" s="434"/>
      <c r="DC38" s="434"/>
      <c r="DD38" s="434"/>
      <c r="DE38" s="434"/>
      <c r="DG38" s="436" t="str">
        <f>IF('各会計、関係団体の財政状況及び健全化判断比率'!BR11="","",'各会計、関係団体の財政状況及び健全化判断比率'!BR11)</f>
        <v/>
      </c>
      <c r="DH38" s="436"/>
      <c r="DI38" s="19"/>
    </row>
    <row r="39" spans="1:113" ht="32.25" customHeight="1" x14ac:dyDescent="0.2">
      <c r="A39" s="2"/>
      <c r="B39" s="5"/>
      <c r="C39" s="435" t="str">
        <f t="shared" si="0"/>
        <v/>
      </c>
      <c r="D39" s="435"/>
      <c r="E39" s="434" t="str">
        <f>IF('各会計、関係団体の財政状況及び健全化判断比率'!B12="","",'各会計、関係団体の財政状況及び健全化判断比率'!B12)</f>
        <v/>
      </c>
      <c r="F39" s="434"/>
      <c r="G39" s="434"/>
      <c r="H39" s="434"/>
      <c r="I39" s="434"/>
      <c r="J39" s="434"/>
      <c r="K39" s="434"/>
      <c r="L39" s="434"/>
      <c r="M39" s="434"/>
      <c r="N39" s="434"/>
      <c r="O39" s="434"/>
      <c r="P39" s="434"/>
      <c r="Q39" s="434"/>
      <c r="R39" s="434"/>
      <c r="S39" s="434"/>
      <c r="T39" s="2"/>
      <c r="U39" s="435" t="str">
        <f t="shared" si="1"/>
        <v/>
      </c>
      <c r="V39" s="435"/>
      <c r="W39" s="434"/>
      <c r="X39" s="434"/>
      <c r="Y39" s="434"/>
      <c r="Z39" s="434"/>
      <c r="AA39" s="434"/>
      <c r="AB39" s="434"/>
      <c r="AC39" s="434"/>
      <c r="AD39" s="434"/>
      <c r="AE39" s="434"/>
      <c r="AF39" s="434"/>
      <c r="AG39" s="434"/>
      <c r="AH39" s="434"/>
      <c r="AI39" s="434"/>
      <c r="AJ39" s="434"/>
      <c r="AK39" s="434"/>
      <c r="AL39" s="2"/>
      <c r="AM39" s="435" t="str">
        <f t="shared" si="2"/>
        <v/>
      </c>
      <c r="AN39" s="435"/>
      <c r="AO39" s="434"/>
      <c r="AP39" s="434"/>
      <c r="AQ39" s="434"/>
      <c r="AR39" s="434"/>
      <c r="AS39" s="434"/>
      <c r="AT39" s="434"/>
      <c r="AU39" s="434"/>
      <c r="AV39" s="434"/>
      <c r="AW39" s="434"/>
      <c r="AX39" s="434"/>
      <c r="AY39" s="434"/>
      <c r="AZ39" s="434"/>
      <c r="BA39" s="434"/>
      <c r="BB39" s="434"/>
      <c r="BC39" s="434"/>
      <c r="BD39" s="2"/>
      <c r="BE39" s="435" t="str">
        <f t="shared" si="3"/>
        <v/>
      </c>
      <c r="BF39" s="435"/>
      <c r="BG39" s="434"/>
      <c r="BH39" s="434"/>
      <c r="BI39" s="434"/>
      <c r="BJ39" s="434"/>
      <c r="BK39" s="434"/>
      <c r="BL39" s="434"/>
      <c r="BM39" s="434"/>
      <c r="BN39" s="434"/>
      <c r="BO39" s="434"/>
      <c r="BP39" s="434"/>
      <c r="BQ39" s="434"/>
      <c r="BR39" s="434"/>
      <c r="BS39" s="434"/>
      <c r="BT39" s="434"/>
      <c r="BU39" s="434"/>
      <c r="BV39" s="2"/>
      <c r="BW39" s="435">
        <f t="shared" si="4"/>
        <v>18</v>
      </c>
      <c r="BX39" s="435"/>
      <c r="BY39" s="434" t="str">
        <f>IF('各会計、関係団体の財政状況及び健全化判断比率'!B73="","",'各会計、関係団体の財政状況及び健全化判断比率'!B73)</f>
        <v>京都府自治会館管理組合(一般会計)</v>
      </c>
      <c r="BZ39" s="434"/>
      <c r="CA39" s="434"/>
      <c r="CB39" s="434"/>
      <c r="CC39" s="434"/>
      <c r="CD39" s="434"/>
      <c r="CE39" s="434"/>
      <c r="CF39" s="434"/>
      <c r="CG39" s="434"/>
      <c r="CH39" s="434"/>
      <c r="CI39" s="434"/>
      <c r="CJ39" s="434"/>
      <c r="CK39" s="434"/>
      <c r="CL39" s="434"/>
      <c r="CM39" s="434"/>
      <c r="CN39" s="2"/>
      <c r="CO39" s="435">
        <f t="shared" si="5"/>
        <v>28</v>
      </c>
      <c r="CP39" s="435"/>
      <c r="CQ39" s="434" t="str">
        <f>IF('各会計、関係団体の財政状況及び健全化判断比率'!BS12="","",'各会計、関係団体の財政状況及び健全化判断比率'!BS12)</f>
        <v>京都府立丹波自然運動公園協力会</v>
      </c>
      <c r="CR39" s="434"/>
      <c r="CS39" s="434"/>
      <c r="CT39" s="434"/>
      <c r="CU39" s="434"/>
      <c r="CV39" s="434"/>
      <c r="CW39" s="434"/>
      <c r="CX39" s="434"/>
      <c r="CY39" s="434"/>
      <c r="CZ39" s="434"/>
      <c r="DA39" s="434"/>
      <c r="DB39" s="434"/>
      <c r="DC39" s="434"/>
      <c r="DD39" s="434"/>
      <c r="DE39" s="434"/>
      <c r="DG39" s="436" t="str">
        <f>IF('各会計、関係団体の財政状況及び健全化判断比率'!BR12="","",'各会計、関係団体の財政状況及び健全化判断比率'!BR12)</f>
        <v/>
      </c>
      <c r="DH39" s="436"/>
      <c r="DI39" s="19"/>
    </row>
    <row r="40" spans="1:113" ht="32.25" customHeight="1" x14ac:dyDescent="0.2">
      <c r="A40" s="2"/>
      <c r="B40" s="5"/>
      <c r="C40" s="435" t="str">
        <f t="shared" si="0"/>
        <v/>
      </c>
      <c r="D40" s="435"/>
      <c r="E40" s="434" t="str">
        <f>IF('各会計、関係団体の財政状況及び健全化判断比率'!B13="","",'各会計、関係団体の財政状況及び健全化判断比率'!B13)</f>
        <v/>
      </c>
      <c r="F40" s="434"/>
      <c r="G40" s="434"/>
      <c r="H40" s="434"/>
      <c r="I40" s="434"/>
      <c r="J40" s="434"/>
      <c r="K40" s="434"/>
      <c r="L40" s="434"/>
      <c r="M40" s="434"/>
      <c r="N40" s="434"/>
      <c r="O40" s="434"/>
      <c r="P40" s="434"/>
      <c r="Q40" s="434"/>
      <c r="R40" s="434"/>
      <c r="S40" s="434"/>
      <c r="T40" s="2"/>
      <c r="U40" s="435" t="str">
        <f t="shared" si="1"/>
        <v/>
      </c>
      <c r="V40" s="435"/>
      <c r="W40" s="434"/>
      <c r="X40" s="434"/>
      <c r="Y40" s="434"/>
      <c r="Z40" s="434"/>
      <c r="AA40" s="434"/>
      <c r="AB40" s="434"/>
      <c r="AC40" s="434"/>
      <c r="AD40" s="434"/>
      <c r="AE40" s="434"/>
      <c r="AF40" s="434"/>
      <c r="AG40" s="434"/>
      <c r="AH40" s="434"/>
      <c r="AI40" s="434"/>
      <c r="AJ40" s="434"/>
      <c r="AK40" s="434"/>
      <c r="AL40" s="2"/>
      <c r="AM40" s="435" t="str">
        <f t="shared" si="2"/>
        <v/>
      </c>
      <c r="AN40" s="435"/>
      <c r="AO40" s="434"/>
      <c r="AP40" s="434"/>
      <c r="AQ40" s="434"/>
      <c r="AR40" s="434"/>
      <c r="AS40" s="434"/>
      <c r="AT40" s="434"/>
      <c r="AU40" s="434"/>
      <c r="AV40" s="434"/>
      <c r="AW40" s="434"/>
      <c r="AX40" s="434"/>
      <c r="AY40" s="434"/>
      <c r="AZ40" s="434"/>
      <c r="BA40" s="434"/>
      <c r="BB40" s="434"/>
      <c r="BC40" s="434"/>
      <c r="BD40" s="2"/>
      <c r="BE40" s="435" t="str">
        <f t="shared" si="3"/>
        <v/>
      </c>
      <c r="BF40" s="435"/>
      <c r="BG40" s="434"/>
      <c r="BH40" s="434"/>
      <c r="BI40" s="434"/>
      <c r="BJ40" s="434"/>
      <c r="BK40" s="434"/>
      <c r="BL40" s="434"/>
      <c r="BM40" s="434"/>
      <c r="BN40" s="434"/>
      <c r="BO40" s="434"/>
      <c r="BP40" s="434"/>
      <c r="BQ40" s="434"/>
      <c r="BR40" s="434"/>
      <c r="BS40" s="434"/>
      <c r="BT40" s="434"/>
      <c r="BU40" s="434"/>
      <c r="BV40" s="2"/>
      <c r="BW40" s="435">
        <f t="shared" si="4"/>
        <v>19</v>
      </c>
      <c r="BX40" s="435"/>
      <c r="BY40" s="434" t="str">
        <f>IF('各会計、関係団体の財政状況及び健全化判断比率'!B74="","",'各会計、関係団体の財政状況及び健全化判断比率'!B74)</f>
        <v>京都府住宅新築資金等貸付事業管理組合（一般会計）</v>
      </c>
      <c r="BZ40" s="434"/>
      <c r="CA40" s="434"/>
      <c r="CB40" s="434"/>
      <c r="CC40" s="434"/>
      <c r="CD40" s="434"/>
      <c r="CE40" s="434"/>
      <c r="CF40" s="434"/>
      <c r="CG40" s="434"/>
      <c r="CH40" s="434"/>
      <c r="CI40" s="434"/>
      <c r="CJ40" s="434"/>
      <c r="CK40" s="434"/>
      <c r="CL40" s="434"/>
      <c r="CM40" s="434"/>
      <c r="CN40" s="2"/>
      <c r="CO40" s="435">
        <f t="shared" si="5"/>
        <v>29</v>
      </c>
      <c r="CP40" s="435"/>
      <c r="CQ40" s="434" t="str">
        <f>IF('各会計、関係団体の財政状況及び健全化判断比率'!BS13="","",'各会計、関係団体の財政状況及び健全化判断比率'!BS13)</f>
        <v>京丹波農業公社</v>
      </c>
      <c r="CR40" s="434"/>
      <c r="CS40" s="434"/>
      <c r="CT40" s="434"/>
      <c r="CU40" s="434"/>
      <c r="CV40" s="434"/>
      <c r="CW40" s="434"/>
      <c r="CX40" s="434"/>
      <c r="CY40" s="434"/>
      <c r="CZ40" s="434"/>
      <c r="DA40" s="434"/>
      <c r="DB40" s="434"/>
      <c r="DC40" s="434"/>
      <c r="DD40" s="434"/>
      <c r="DE40" s="434"/>
      <c r="DG40" s="436" t="str">
        <f>IF('各会計、関係団体の財政状況及び健全化判断比率'!BR13="","",'各会計、関係団体の財政状況及び健全化判断比率'!BR13)</f>
        <v/>
      </c>
      <c r="DH40" s="436"/>
      <c r="DI40" s="19"/>
    </row>
    <row r="41" spans="1:113" ht="32.25" customHeight="1" x14ac:dyDescent="0.2">
      <c r="A41" s="2"/>
      <c r="B41" s="5"/>
      <c r="C41" s="435" t="str">
        <f t="shared" si="0"/>
        <v/>
      </c>
      <c r="D41" s="435"/>
      <c r="E41" s="434" t="str">
        <f>IF('各会計、関係団体の財政状況及び健全化判断比率'!B14="","",'各会計、関係団体の財政状況及び健全化判断比率'!B14)</f>
        <v/>
      </c>
      <c r="F41" s="434"/>
      <c r="G41" s="434"/>
      <c r="H41" s="434"/>
      <c r="I41" s="434"/>
      <c r="J41" s="434"/>
      <c r="K41" s="434"/>
      <c r="L41" s="434"/>
      <c r="M41" s="434"/>
      <c r="N41" s="434"/>
      <c r="O41" s="434"/>
      <c r="P41" s="434"/>
      <c r="Q41" s="434"/>
      <c r="R41" s="434"/>
      <c r="S41" s="434"/>
      <c r="T41" s="2"/>
      <c r="U41" s="435" t="str">
        <f t="shared" si="1"/>
        <v/>
      </c>
      <c r="V41" s="435"/>
      <c r="W41" s="434"/>
      <c r="X41" s="434"/>
      <c r="Y41" s="434"/>
      <c r="Z41" s="434"/>
      <c r="AA41" s="434"/>
      <c r="AB41" s="434"/>
      <c r="AC41" s="434"/>
      <c r="AD41" s="434"/>
      <c r="AE41" s="434"/>
      <c r="AF41" s="434"/>
      <c r="AG41" s="434"/>
      <c r="AH41" s="434"/>
      <c r="AI41" s="434"/>
      <c r="AJ41" s="434"/>
      <c r="AK41" s="434"/>
      <c r="AL41" s="2"/>
      <c r="AM41" s="435" t="str">
        <f t="shared" si="2"/>
        <v/>
      </c>
      <c r="AN41" s="435"/>
      <c r="AO41" s="434"/>
      <c r="AP41" s="434"/>
      <c r="AQ41" s="434"/>
      <c r="AR41" s="434"/>
      <c r="AS41" s="434"/>
      <c r="AT41" s="434"/>
      <c r="AU41" s="434"/>
      <c r="AV41" s="434"/>
      <c r="AW41" s="434"/>
      <c r="AX41" s="434"/>
      <c r="AY41" s="434"/>
      <c r="AZ41" s="434"/>
      <c r="BA41" s="434"/>
      <c r="BB41" s="434"/>
      <c r="BC41" s="434"/>
      <c r="BD41" s="2"/>
      <c r="BE41" s="435" t="str">
        <f t="shared" si="3"/>
        <v/>
      </c>
      <c r="BF41" s="435"/>
      <c r="BG41" s="434"/>
      <c r="BH41" s="434"/>
      <c r="BI41" s="434"/>
      <c r="BJ41" s="434"/>
      <c r="BK41" s="434"/>
      <c r="BL41" s="434"/>
      <c r="BM41" s="434"/>
      <c r="BN41" s="434"/>
      <c r="BO41" s="434"/>
      <c r="BP41" s="434"/>
      <c r="BQ41" s="434"/>
      <c r="BR41" s="434"/>
      <c r="BS41" s="434"/>
      <c r="BT41" s="434"/>
      <c r="BU41" s="434"/>
      <c r="BV41" s="2"/>
      <c r="BW41" s="435">
        <f t="shared" si="4"/>
        <v>20</v>
      </c>
      <c r="BX41" s="435"/>
      <c r="BY41" s="434" t="str">
        <f>IF('各会計、関係団体の財政状況及び健全化判断比率'!B75="","",'各会計、関係団体の財政状況及び健全化判断比率'!B75)</f>
        <v>京都府住宅新築資金等貸付事業管理組合（特別会計）</v>
      </c>
      <c r="BZ41" s="434"/>
      <c r="CA41" s="434"/>
      <c r="CB41" s="434"/>
      <c r="CC41" s="434"/>
      <c r="CD41" s="434"/>
      <c r="CE41" s="434"/>
      <c r="CF41" s="434"/>
      <c r="CG41" s="434"/>
      <c r="CH41" s="434"/>
      <c r="CI41" s="434"/>
      <c r="CJ41" s="434"/>
      <c r="CK41" s="434"/>
      <c r="CL41" s="434"/>
      <c r="CM41" s="434"/>
      <c r="CN41" s="2"/>
      <c r="CO41" s="435" t="str">
        <f t="shared" si="5"/>
        <v/>
      </c>
      <c r="CP41" s="435"/>
      <c r="CQ41" s="434" t="str">
        <f>IF('各会計、関係団体の財政状況及び健全化判断比率'!BS14="","",'各会計、関係団体の財政状況及び健全化判断比率'!BS14)</f>
        <v/>
      </c>
      <c r="CR41" s="434"/>
      <c r="CS41" s="434"/>
      <c r="CT41" s="434"/>
      <c r="CU41" s="434"/>
      <c r="CV41" s="434"/>
      <c r="CW41" s="434"/>
      <c r="CX41" s="434"/>
      <c r="CY41" s="434"/>
      <c r="CZ41" s="434"/>
      <c r="DA41" s="434"/>
      <c r="DB41" s="434"/>
      <c r="DC41" s="434"/>
      <c r="DD41" s="434"/>
      <c r="DE41" s="434"/>
      <c r="DG41" s="436" t="str">
        <f>IF('各会計、関係団体の財政状況及び健全化判断比率'!BR14="","",'各会計、関係団体の財政状況及び健全化判断比率'!BR14)</f>
        <v/>
      </c>
      <c r="DH41" s="436"/>
      <c r="DI41" s="19"/>
    </row>
    <row r="42" spans="1:113" ht="32.25" customHeight="1" x14ac:dyDescent="0.2">
      <c r="B42" s="5"/>
      <c r="C42" s="435" t="str">
        <f t="shared" si="0"/>
        <v/>
      </c>
      <c r="D42" s="435"/>
      <c r="E42" s="434" t="str">
        <f>IF('各会計、関係団体の財政状況及び健全化判断比率'!B15="","",'各会計、関係団体の財政状況及び健全化判断比率'!B15)</f>
        <v/>
      </c>
      <c r="F42" s="434"/>
      <c r="G42" s="434"/>
      <c r="H42" s="434"/>
      <c r="I42" s="434"/>
      <c r="J42" s="434"/>
      <c r="K42" s="434"/>
      <c r="L42" s="434"/>
      <c r="M42" s="434"/>
      <c r="N42" s="434"/>
      <c r="O42" s="434"/>
      <c r="P42" s="434"/>
      <c r="Q42" s="434"/>
      <c r="R42" s="434"/>
      <c r="S42" s="434"/>
      <c r="T42" s="2"/>
      <c r="U42" s="435" t="str">
        <f t="shared" si="1"/>
        <v/>
      </c>
      <c r="V42" s="435"/>
      <c r="W42" s="434"/>
      <c r="X42" s="434"/>
      <c r="Y42" s="434"/>
      <c r="Z42" s="434"/>
      <c r="AA42" s="434"/>
      <c r="AB42" s="434"/>
      <c r="AC42" s="434"/>
      <c r="AD42" s="434"/>
      <c r="AE42" s="434"/>
      <c r="AF42" s="434"/>
      <c r="AG42" s="434"/>
      <c r="AH42" s="434"/>
      <c r="AI42" s="434"/>
      <c r="AJ42" s="434"/>
      <c r="AK42" s="434"/>
      <c r="AL42" s="2"/>
      <c r="AM42" s="435" t="str">
        <f t="shared" si="2"/>
        <v/>
      </c>
      <c r="AN42" s="435"/>
      <c r="AO42" s="434"/>
      <c r="AP42" s="434"/>
      <c r="AQ42" s="434"/>
      <c r="AR42" s="434"/>
      <c r="AS42" s="434"/>
      <c r="AT42" s="434"/>
      <c r="AU42" s="434"/>
      <c r="AV42" s="434"/>
      <c r="AW42" s="434"/>
      <c r="AX42" s="434"/>
      <c r="AY42" s="434"/>
      <c r="AZ42" s="434"/>
      <c r="BA42" s="434"/>
      <c r="BB42" s="434"/>
      <c r="BC42" s="434"/>
      <c r="BD42" s="2"/>
      <c r="BE42" s="435" t="str">
        <f t="shared" si="3"/>
        <v/>
      </c>
      <c r="BF42" s="435"/>
      <c r="BG42" s="434"/>
      <c r="BH42" s="434"/>
      <c r="BI42" s="434"/>
      <c r="BJ42" s="434"/>
      <c r="BK42" s="434"/>
      <c r="BL42" s="434"/>
      <c r="BM42" s="434"/>
      <c r="BN42" s="434"/>
      <c r="BO42" s="434"/>
      <c r="BP42" s="434"/>
      <c r="BQ42" s="434"/>
      <c r="BR42" s="434"/>
      <c r="BS42" s="434"/>
      <c r="BT42" s="434"/>
      <c r="BU42" s="434"/>
      <c r="BV42" s="2"/>
      <c r="BW42" s="435">
        <f t="shared" si="4"/>
        <v>21</v>
      </c>
      <c r="BX42" s="435"/>
      <c r="BY42" s="434" t="str">
        <f>IF('各会計、関係団体の財政状況及び健全化判断比率'!B76="","",'各会計、関係団体の財政状況及び健全化判断比率'!B76)</f>
        <v>京都府後期高齢者医療広域連合（一般会計）</v>
      </c>
      <c r="BZ42" s="434"/>
      <c r="CA42" s="434"/>
      <c r="CB42" s="434"/>
      <c r="CC42" s="434"/>
      <c r="CD42" s="434"/>
      <c r="CE42" s="434"/>
      <c r="CF42" s="434"/>
      <c r="CG42" s="434"/>
      <c r="CH42" s="434"/>
      <c r="CI42" s="434"/>
      <c r="CJ42" s="434"/>
      <c r="CK42" s="434"/>
      <c r="CL42" s="434"/>
      <c r="CM42" s="434"/>
      <c r="CN42" s="2"/>
      <c r="CO42" s="435" t="str">
        <f t="shared" si="5"/>
        <v/>
      </c>
      <c r="CP42" s="435"/>
      <c r="CQ42" s="434" t="str">
        <f>IF('各会計、関係団体の財政状況及び健全化判断比率'!BS15="","",'各会計、関係団体の財政状況及び健全化判断比率'!BS15)</f>
        <v/>
      </c>
      <c r="CR42" s="434"/>
      <c r="CS42" s="434"/>
      <c r="CT42" s="434"/>
      <c r="CU42" s="434"/>
      <c r="CV42" s="434"/>
      <c r="CW42" s="434"/>
      <c r="CX42" s="434"/>
      <c r="CY42" s="434"/>
      <c r="CZ42" s="434"/>
      <c r="DA42" s="434"/>
      <c r="DB42" s="434"/>
      <c r="DC42" s="434"/>
      <c r="DD42" s="434"/>
      <c r="DE42" s="434"/>
      <c r="DG42" s="436" t="str">
        <f>IF('各会計、関係団体の財政状況及び健全化判断比率'!BR15="","",'各会計、関係団体の財政状況及び健全化判断比率'!BR15)</f>
        <v/>
      </c>
      <c r="DH42" s="436"/>
      <c r="DI42" s="19"/>
    </row>
    <row r="43" spans="1:113" ht="32.25" customHeight="1" x14ac:dyDescent="0.2">
      <c r="B43" s="5"/>
      <c r="C43" s="435" t="str">
        <f t="shared" si="0"/>
        <v/>
      </c>
      <c r="D43" s="435"/>
      <c r="E43" s="434" t="str">
        <f>IF('各会計、関係団体の財政状況及び健全化判断比率'!B16="","",'各会計、関係団体の財政状況及び健全化判断比率'!B16)</f>
        <v/>
      </c>
      <c r="F43" s="434"/>
      <c r="G43" s="434"/>
      <c r="H43" s="434"/>
      <c r="I43" s="434"/>
      <c r="J43" s="434"/>
      <c r="K43" s="434"/>
      <c r="L43" s="434"/>
      <c r="M43" s="434"/>
      <c r="N43" s="434"/>
      <c r="O43" s="434"/>
      <c r="P43" s="434"/>
      <c r="Q43" s="434"/>
      <c r="R43" s="434"/>
      <c r="S43" s="434"/>
      <c r="T43" s="2"/>
      <c r="U43" s="435" t="str">
        <f t="shared" si="1"/>
        <v/>
      </c>
      <c r="V43" s="435"/>
      <c r="W43" s="434"/>
      <c r="X43" s="434"/>
      <c r="Y43" s="434"/>
      <c r="Z43" s="434"/>
      <c r="AA43" s="434"/>
      <c r="AB43" s="434"/>
      <c r="AC43" s="434"/>
      <c r="AD43" s="434"/>
      <c r="AE43" s="434"/>
      <c r="AF43" s="434"/>
      <c r="AG43" s="434"/>
      <c r="AH43" s="434"/>
      <c r="AI43" s="434"/>
      <c r="AJ43" s="434"/>
      <c r="AK43" s="434"/>
      <c r="AL43" s="2"/>
      <c r="AM43" s="435" t="str">
        <f t="shared" si="2"/>
        <v/>
      </c>
      <c r="AN43" s="435"/>
      <c r="AO43" s="434"/>
      <c r="AP43" s="434"/>
      <c r="AQ43" s="434"/>
      <c r="AR43" s="434"/>
      <c r="AS43" s="434"/>
      <c r="AT43" s="434"/>
      <c r="AU43" s="434"/>
      <c r="AV43" s="434"/>
      <c r="AW43" s="434"/>
      <c r="AX43" s="434"/>
      <c r="AY43" s="434"/>
      <c r="AZ43" s="434"/>
      <c r="BA43" s="434"/>
      <c r="BB43" s="434"/>
      <c r="BC43" s="434"/>
      <c r="BD43" s="2"/>
      <c r="BE43" s="435" t="str">
        <f t="shared" si="3"/>
        <v/>
      </c>
      <c r="BF43" s="435"/>
      <c r="BG43" s="434"/>
      <c r="BH43" s="434"/>
      <c r="BI43" s="434"/>
      <c r="BJ43" s="434"/>
      <c r="BK43" s="434"/>
      <c r="BL43" s="434"/>
      <c r="BM43" s="434"/>
      <c r="BN43" s="434"/>
      <c r="BO43" s="434"/>
      <c r="BP43" s="434"/>
      <c r="BQ43" s="434"/>
      <c r="BR43" s="434"/>
      <c r="BS43" s="434"/>
      <c r="BT43" s="434"/>
      <c r="BU43" s="434"/>
      <c r="BV43" s="2"/>
      <c r="BW43" s="435">
        <f t="shared" si="4"/>
        <v>22</v>
      </c>
      <c r="BX43" s="435"/>
      <c r="BY43" s="434" t="str">
        <f>IF('各会計、関係団体の財政状況及び健全化判断比率'!B77="","",'各会計、関係団体の財政状況及び健全化判断比率'!B77)</f>
        <v>京都府後期高齢者医療広域連合（後期高齢者医療特別会計）</v>
      </c>
      <c r="BZ43" s="434"/>
      <c r="CA43" s="434"/>
      <c r="CB43" s="434"/>
      <c r="CC43" s="434"/>
      <c r="CD43" s="434"/>
      <c r="CE43" s="434"/>
      <c r="CF43" s="434"/>
      <c r="CG43" s="434"/>
      <c r="CH43" s="434"/>
      <c r="CI43" s="434"/>
      <c r="CJ43" s="434"/>
      <c r="CK43" s="434"/>
      <c r="CL43" s="434"/>
      <c r="CM43" s="434"/>
      <c r="CN43" s="2"/>
      <c r="CO43" s="435" t="str">
        <f t="shared" si="5"/>
        <v/>
      </c>
      <c r="CP43" s="435"/>
      <c r="CQ43" s="434" t="str">
        <f>IF('各会計、関係団体の財政状況及び健全化判断比率'!BS16="","",'各会計、関係団体の財政状況及び健全化判断比率'!BS16)</f>
        <v/>
      </c>
      <c r="CR43" s="434"/>
      <c r="CS43" s="434"/>
      <c r="CT43" s="434"/>
      <c r="CU43" s="434"/>
      <c r="CV43" s="434"/>
      <c r="CW43" s="434"/>
      <c r="CX43" s="434"/>
      <c r="CY43" s="434"/>
      <c r="CZ43" s="434"/>
      <c r="DA43" s="434"/>
      <c r="DB43" s="434"/>
      <c r="DC43" s="434"/>
      <c r="DD43" s="434"/>
      <c r="DE43" s="434"/>
      <c r="DG43" s="436" t="str">
        <f>IF('各会計、関係団体の財政状況及び健全化判断比率'!BR16="","",'各会計、関係団体の財政状況及び健全化判断比率'!BR16)</f>
        <v/>
      </c>
      <c r="DH43" s="436"/>
      <c r="DI43" s="19"/>
    </row>
    <row r="44" spans="1:113" ht="13.5" customHeight="1" x14ac:dyDescent="0.2">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2"/>
    <row r="46" spans="1:113" x14ac:dyDescent="0.2">
      <c r="B46" s="1" t="s">
        <v>294</v>
      </c>
      <c r="E46" s="380" t="s">
        <v>295</v>
      </c>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c r="AM46" s="380"/>
      <c r="AN46" s="380"/>
      <c r="AO46" s="380"/>
      <c r="AP46" s="380"/>
      <c r="AQ46" s="380"/>
      <c r="AR46" s="380"/>
      <c r="AS46" s="380"/>
      <c r="AT46" s="380"/>
      <c r="AU46" s="380"/>
      <c r="AV46" s="380"/>
      <c r="AW46" s="380"/>
      <c r="AX46" s="380"/>
      <c r="AY46" s="380"/>
      <c r="AZ46" s="380"/>
      <c r="BA46" s="380"/>
      <c r="BB46" s="380"/>
      <c r="BC46" s="380"/>
      <c r="BD46" s="380"/>
      <c r="BE46" s="380"/>
      <c r="BF46" s="380"/>
      <c r="BG46" s="380"/>
      <c r="BH46" s="380"/>
      <c r="BI46" s="380"/>
      <c r="BJ46" s="380"/>
      <c r="BK46" s="380"/>
      <c r="BL46" s="380"/>
      <c r="BM46" s="380"/>
      <c r="BN46" s="380"/>
      <c r="BO46" s="380"/>
      <c r="BP46" s="380"/>
      <c r="BQ46" s="380"/>
      <c r="BR46" s="380"/>
      <c r="BS46" s="380"/>
      <c r="BT46" s="380"/>
      <c r="BU46" s="380"/>
      <c r="BV46" s="380"/>
      <c r="BW46" s="380"/>
      <c r="BX46" s="380"/>
      <c r="BY46" s="380"/>
      <c r="BZ46" s="380"/>
      <c r="CA46" s="380"/>
      <c r="CB46" s="380"/>
      <c r="CC46" s="380"/>
      <c r="CD46" s="380"/>
      <c r="CE46" s="380"/>
      <c r="CF46" s="380"/>
      <c r="CG46" s="380"/>
      <c r="CH46" s="380"/>
      <c r="CI46" s="380"/>
      <c r="CJ46" s="380"/>
      <c r="CK46" s="380"/>
      <c r="CL46" s="380"/>
      <c r="CM46" s="380"/>
      <c r="CN46" s="380"/>
      <c r="CO46" s="380"/>
      <c r="CP46" s="380"/>
      <c r="CQ46" s="380"/>
      <c r="CR46" s="380"/>
      <c r="CS46" s="380"/>
      <c r="CT46" s="380"/>
      <c r="CU46" s="380"/>
      <c r="CV46" s="380"/>
      <c r="CW46" s="380"/>
      <c r="CX46" s="380"/>
      <c r="CY46" s="380"/>
      <c r="CZ46" s="380"/>
      <c r="DA46" s="380"/>
      <c r="DB46" s="380"/>
      <c r="DC46" s="380"/>
      <c r="DD46" s="380"/>
      <c r="DE46" s="380"/>
      <c r="DF46" s="380"/>
      <c r="DG46" s="380"/>
      <c r="DH46" s="380"/>
      <c r="DI46" s="380"/>
    </row>
    <row r="47" spans="1:113" x14ac:dyDescent="0.2">
      <c r="E47" s="380" t="s">
        <v>300</v>
      </c>
      <c r="F47" s="380"/>
      <c r="G47" s="380"/>
      <c r="H47" s="380"/>
      <c r="I47" s="380"/>
      <c r="J47" s="380"/>
      <c r="K47" s="380"/>
      <c r="L47" s="380"/>
      <c r="M47" s="380"/>
      <c r="N47" s="380"/>
      <c r="O47" s="380"/>
      <c r="P47" s="380"/>
      <c r="Q47" s="380"/>
      <c r="R47" s="380"/>
      <c r="S47" s="380"/>
      <c r="T47" s="380"/>
      <c r="U47" s="380"/>
      <c r="V47" s="380"/>
      <c r="W47" s="380"/>
      <c r="X47" s="380"/>
      <c r="Y47" s="380"/>
      <c r="Z47" s="380"/>
      <c r="AA47" s="380"/>
      <c r="AB47" s="380"/>
      <c r="AC47" s="380"/>
      <c r="AD47" s="380"/>
      <c r="AE47" s="380"/>
      <c r="AF47" s="380"/>
      <c r="AG47" s="380"/>
      <c r="AH47" s="380"/>
      <c r="AI47" s="380"/>
      <c r="AJ47" s="380"/>
      <c r="AK47" s="380"/>
      <c r="AL47" s="380"/>
      <c r="AM47" s="380"/>
      <c r="AN47" s="380"/>
      <c r="AO47" s="380"/>
      <c r="AP47" s="380"/>
      <c r="AQ47" s="380"/>
      <c r="AR47" s="380"/>
      <c r="AS47" s="380"/>
      <c r="AT47" s="380"/>
      <c r="AU47" s="380"/>
      <c r="AV47" s="380"/>
      <c r="AW47" s="380"/>
      <c r="AX47" s="380"/>
      <c r="AY47" s="380"/>
      <c r="AZ47" s="380"/>
      <c r="BA47" s="380"/>
      <c r="BB47" s="380"/>
      <c r="BC47" s="380"/>
      <c r="BD47" s="380"/>
      <c r="BE47" s="380"/>
      <c r="BF47" s="380"/>
      <c r="BG47" s="380"/>
      <c r="BH47" s="380"/>
      <c r="BI47" s="380"/>
      <c r="BJ47" s="380"/>
      <c r="BK47" s="380"/>
      <c r="BL47" s="380"/>
      <c r="BM47" s="380"/>
      <c r="BN47" s="380"/>
      <c r="BO47" s="380"/>
      <c r="BP47" s="380"/>
      <c r="BQ47" s="380"/>
      <c r="BR47" s="380"/>
      <c r="BS47" s="380"/>
      <c r="BT47" s="380"/>
      <c r="BU47" s="380"/>
      <c r="BV47" s="380"/>
      <c r="BW47" s="380"/>
      <c r="BX47" s="380"/>
      <c r="BY47" s="380"/>
      <c r="BZ47" s="380"/>
      <c r="CA47" s="380"/>
      <c r="CB47" s="380"/>
      <c r="CC47" s="380"/>
      <c r="CD47" s="380"/>
      <c r="CE47" s="380"/>
      <c r="CF47" s="380"/>
      <c r="CG47" s="380"/>
      <c r="CH47" s="380"/>
      <c r="CI47" s="380"/>
      <c r="CJ47" s="380"/>
      <c r="CK47" s="380"/>
      <c r="CL47" s="380"/>
      <c r="CM47" s="380"/>
      <c r="CN47" s="380"/>
      <c r="CO47" s="380"/>
      <c r="CP47" s="380"/>
      <c r="CQ47" s="380"/>
      <c r="CR47" s="380"/>
      <c r="CS47" s="380"/>
      <c r="CT47" s="380"/>
      <c r="CU47" s="380"/>
      <c r="CV47" s="380"/>
      <c r="CW47" s="380"/>
      <c r="CX47" s="380"/>
      <c r="CY47" s="380"/>
      <c r="CZ47" s="380"/>
      <c r="DA47" s="380"/>
      <c r="DB47" s="380"/>
      <c r="DC47" s="380"/>
      <c r="DD47" s="380"/>
      <c r="DE47" s="380"/>
      <c r="DF47" s="380"/>
      <c r="DG47" s="380"/>
      <c r="DH47" s="380"/>
      <c r="DI47" s="380"/>
    </row>
    <row r="48" spans="1:113" x14ac:dyDescent="0.2">
      <c r="E48" s="380" t="s">
        <v>302</v>
      </c>
      <c r="F48" s="380"/>
      <c r="G48" s="380"/>
      <c r="H48" s="380"/>
      <c r="I48" s="380"/>
      <c r="J48" s="380"/>
      <c r="K48" s="380"/>
      <c r="L48" s="380"/>
      <c r="M48" s="380"/>
      <c r="N48" s="380"/>
      <c r="O48" s="380"/>
      <c r="P48" s="380"/>
      <c r="Q48" s="380"/>
      <c r="R48" s="380"/>
      <c r="S48" s="380"/>
      <c r="T48" s="380"/>
      <c r="U48" s="380"/>
      <c r="V48" s="380"/>
      <c r="W48" s="380"/>
      <c r="X48" s="380"/>
      <c r="Y48" s="380"/>
      <c r="Z48" s="380"/>
      <c r="AA48" s="380"/>
      <c r="AB48" s="380"/>
      <c r="AC48" s="380"/>
      <c r="AD48" s="380"/>
      <c r="AE48" s="380"/>
      <c r="AF48" s="380"/>
      <c r="AG48" s="380"/>
      <c r="AH48" s="380"/>
      <c r="AI48" s="380"/>
      <c r="AJ48" s="380"/>
      <c r="AK48" s="380"/>
      <c r="AL48" s="380"/>
      <c r="AM48" s="380"/>
      <c r="AN48" s="380"/>
      <c r="AO48" s="380"/>
      <c r="AP48" s="380"/>
      <c r="AQ48" s="380"/>
      <c r="AR48" s="380"/>
      <c r="AS48" s="380"/>
      <c r="AT48" s="380"/>
      <c r="AU48" s="380"/>
      <c r="AV48" s="380"/>
      <c r="AW48" s="380"/>
      <c r="AX48" s="380"/>
      <c r="AY48" s="380"/>
      <c r="AZ48" s="380"/>
      <c r="BA48" s="380"/>
      <c r="BB48" s="380"/>
      <c r="BC48" s="380"/>
      <c r="BD48" s="380"/>
      <c r="BE48" s="380"/>
      <c r="BF48" s="380"/>
      <c r="BG48" s="380"/>
      <c r="BH48" s="380"/>
      <c r="BI48" s="380"/>
      <c r="BJ48" s="380"/>
      <c r="BK48" s="380"/>
      <c r="BL48" s="380"/>
      <c r="BM48" s="380"/>
      <c r="BN48" s="380"/>
      <c r="BO48" s="380"/>
      <c r="BP48" s="380"/>
      <c r="BQ48" s="380"/>
      <c r="BR48" s="380"/>
      <c r="BS48" s="380"/>
      <c r="BT48" s="380"/>
      <c r="BU48" s="380"/>
      <c r="BV48" s="380"/>
      <c r="BW48" s="380"/>
      <c r="BX48" s="380"/>
      <c r="BY48" s="380"/>
      <c r="BZ48" s="380"/>
      <c r="CA48" s="380"/>
      <c r="CB48" s="380"/>
      <c r="CC48" s="380"/>
      <c r="CD48" s="380"/>
      <c r="CE48" s="380"/>
      <c r="CF48" s="380"/>
      <c r="CG48" s="380"/>
      <c r="CH48" s="380"/>
      <c r="CI48" s="380"/>
      <c r="CJ48" s="380"/>
      <c r="CK48" s="380"/>
      <c r="CL48" s="380"/>
      <c r="CM48" s="380"/>
      <c r="CN48" s="380"/>
      <c r="CO48" s="380"/>
      <c r="CP48" s="380"/>
      <c r="CQ48" s="380"/>
      <c r="CR48" s="380"/>
      <c r="CS48" s="380"/>
      <c r="CT48" s="380"/>
      <c r="CU48" s="380"/>
      <c r="CV48" s="380"/>
      <c r="CW48" s="380"/>
      <c r="CX48" s="380"/>
      <c r="CY48" s="380"/>
      <c r="CZ48" s="380"/>
      <c r="DA48" s="380"/>
      <c r="DB48" s="380"/>
      <c r="DC48" s="380"/>
      <c r="DD48" s="380"/>
      <c r="DE48" s="380"/>
      <c r="DF48" s="380"/>
      <c r="DG48" s="380"/>
      <c r="DH48" s="380"/>
      <c r="DI48" s="380"/>
    </row>
    <row r="49" spans="5:113" x14ac:dyDescent="0.2">
      <c r="E49" s="380" t="s">
        <v>304</v>
      </c>
      <c r="F49" s="380"/>
      <c r="G49" s="380"/>
      <c r="H49" s="380"/>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0"/>
      <c r="AG49" s="380"/>
      <c r="AH49" s="380"/>
      <c r="AI49" s="380"/>
      <c r="AJ49" s="380"/>
      <c r="AK49" s="380"/>
      <c r="AL49" s="380"/>
      <c r="AM49" s="380"/>
      <c r="AN49" s="380"/>
      <c r="AO49" s="380"/>
      <c r="AP49" s="380"/>
      <c r="AQ49" s="380"/>
      <c r="AR49" s="380"/>
      <c r="AS49" s="380"/>
      <c r="AT49" s="380"/>
      <c r="AU49" s="380"/>
      <c r="AV49" s="380"/>
      <c r="AW49" s="380"/>
      <c r="AX49" s="380"/>
      <c r="AY49" s="380"/>
      <c r="AZ49" s="380"/>
      <c r="BA49" s="380"/>
      <c r="BB49" s="380"/>
      <c r="BC49" s="380"/>
      <c r="BD49" s="380"/>
      <c r="BE49" s="380"/>
      <c r="BF49" s="380"/>
      <c r="BG49" s="380"/>
      <c r="BH49" s="380"/>
      <c r="BI49" s="380"/>
      <c r="BJ49" s="380"/>
      <c r="BK49" s="380"/>
      <c r="BL49" s="380"/>
      <c r="BM49" s="380"/>
      <c r="BN49" s="380"/>
      <c r="BO49" s="380"/>
      <c r="BP49" s="380"/>
      <c r="BQ49" s="380"/>
      <c r="BR49" s="380"/>
      <c r="BS49" s="380"/>
      <c r="BT49" s="380"/>
      <c r="BU49" s="380"/>
      <c r="BV49" s="380"/>
      <c r="BW49" s="380"/>
      <c r="BX49" s="380"/>
      <c r="BY49" s="380"/>
      <c r="BZ49" s="380"/>
      <c r="CA49" s="380"/>
      <c r="CB49" s="380"/>
      <c r="CC49" s="380"/>
      <c r="CD49" s="380"/>
      <c r="CE49" s="380"/>
      <c r="CF49" s="380"/>
      <c r="CG49" s="380"/>
      <c r="CH49" s="380"/>
      <c r="CI49" s="380"/>
      <c r="CJ49" s="380"/>
      <c r="CK49" s="380"/>
      <c r="CL49" s="380"/>
      <c r="CM49" s="380"/>
      <c r="CN49" s="380"/>
      <c r="CO49" s="380"/>
      <c r="CP49" s="380"/>
      <c r="CQ49" s="380"/>
      <c r="CR49" s="380"/>
      <c r="CS49" s="380"/>
      <c r="CT49" s="380"/>
      <c r="CU49" s="380"/>
      <c r="CV49" s="380"/>
      <c r="CW49" s="380"/>
      <c r="CX49" s="380"/>
      <c r="CY49" s="380"/>
      <c r="CZ49" s="380"/>
      <c r="DA49" s="380"/>
      <c r="DB49" s="380"/>
      <c r="DC49" s="380"/>
      <c r="DD49" s="380"/>
      <c r="DE49" s="380"/>
      <c r="DF49" s="380"/>
      <c r="DG49" s="380"/>
      <c r="DH49" s="380"/>
      <c r="DI49" s="380"/>
    </row>
    <row r="50" spans="5:113" x14ac:dyDescent="0.2">
      <c r="E50" s="380" t="s">
        <v>204</v>
      </c>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0"/>
      <c r="AD50" s="380"/>
      <c r="AE50" s="380"/>
      <c r="AF50" s="380"/>
      <c r="AG50" s="380"/>
      <c r="AH50" s="380"/>
      <c r="AI50" s="380"/>
      <c r="AJ50" s="380"/>
      <c r="AK50" s="380"/>
      <c r="AL50" s="380"/>
      <c r="AM50" s="380"/>
      <c r="AN50" s="380"/>
      <c r="AO50" s="380"/>
      <c r="AP50" s="380"/>
      <c r="AQ50" s="380"/>
      <c r="AR50" s="380"/>
      <c r="AS50" s="380"/>
      <c r="AT50" s="380"/>
      <c r="AU50" s="380"/>
      <c r="AV50" s="380"/>
      <c r="AW50" s="380"/>
      <c r="AX50" s="380"/>
      <c r="AY50" s="380"/>
      <c r="AZ50" s="380"/>
      <c r="BA50" s="380"/>
      <c r="BB50" s="380"/>
      <c r="BC50" s="380"/>
      <c r="BD50" s="380"/>
      <c r="BE50" s="380"/>
      <c r="BF50" s="380"/>
      <c r="BG50" s="380"/>
      <c r="BH50" s="380"/>
      <c r="BI50" s="380"/>
      <c r="BJ50" s="380"/>
      <c r="BK50" s="380"/>
      <c r="BL50" s="380"/>
      <c r="BM50" s="380"/>
      <c r="BN50" s="380"/>
      <c r="BO50" s="380"/>
      <c r="BP50" s="380"/>
      <c r="BQ50" s="380"/>
      <c r="BR50" s="380"/>
      <c r="BS50" s="380"/>
      <c r="BT50" s="380"/>
      <c r="BU50" s="380"/>
      <c r="BV50" s="380"/>
      <c r="BW50" s="380"/>
      <c r="BX50" s="380"/>
      <c r="BY50" s="380"/>
      <c r="BZ50" s="380"/>
      <c r="CA50" s="380"/>
      <c r="CB50" s="380"/>
      <c r="CC50" s="380"/>
      <c r="CD50" s="380"/>
      <c r="CE50" s="380"/>
      <c r="CF50" s="380"/>
      <c r="CG50" s="380"/>
      <c r="CH50" s="380"/>
      <c r="CI50" s="380"/>
      <c r="CJ50" s="380"/>
      <c r="CK50" s="380"/>
      <c r="CL50" s="380"/>
      <c r="CM50" s="380"/>
      <c r="CN50" s="380"/>
      <c r="CO50" s="380"/>
      <c r="CP50" s="380"/>
      <c r="CQ50" s="380"/>
      <c r="CR50" s="380"/>
      <c r="CS50" s="380"/>
      <c r="CT50" s="380"/>
      <c r="CU50" s="380"/>
      <c r="CV50" s="380"/>
      <c r="CW50" s="380"/>
      <c r="CX50" s="380"/>
      <c r="CY50" s="380"/>
      <c r="CZ50" s="380"/>
      <c r="DA50" s="380"/>
      <c r="DB50" s="380"/>
      <c r="DC50" s="380"/>
      <c r="DD50" s="380"/>
      <c r="DE50" s="380"/>
      <c r="DF50" s="380"/>
      <c r="DG50" s="380"/>
      <c r="DH50" s="380"/>
      <c r="DI50" s="380"/>
    </row>
    <row r="51" spans="5:113" x14ac:dyDescent="0.2">
      <c r="E51" s="380" t="s">
        <v>307</v>
      </c>
      <c r="F51" s="380"/>
      <c r="G51" s="380"/>
      <c r="H51" s="380"/>
      <c r="I51" s="380"/>
      <c r="J51" s="380"/>
      <c r="K51" s="380"/>
      <c r="L51" s="380"/>
      <c r="M51" s="380"/>
      <c r="N51" s="380"/>
      <c r="O51" s="380"/>
      <c r="P51" s="380"/>
      <c r="Q51" s="380"/>
      <c r="R51" s="380"/>
      <c r="S51" s="380"/>
      <c r="T51" s="380"/>
      <c r="U51" s="380"/>
      <c r="V51" s="380"/>
      <c r="W51" s="380"/>
      <c r="X51" s="380"/>
      <c r="Y51" s="380"/>
      <c r="Z51" s="380"/>
      <c r="AA51" s="380"/>
      <c r="AB51" s="380"/>
      <c r="AC51" s="380"/>
      <c r="AD51" s="380"/>
      <c r="AE51" s="380"/>
      <c r="AF51" s="380"/>
      <c r="AG51" s="380"/>
      <c r="AH51" s="380"/>
      <c r="AI51" s="380"/>
      <c r="AJ51" s="380"/>
      <c r="AK51" s="380"/>
      <c r="AL51" s="380"/>
      <c r="AM51" s="380"/>
      <c r="AN51" s="380"/>
      <c r="AO51" s="380"/>
      <c r="AP51" s="380"/>
      <c r="AQ51" s="380"/>
      <c r="AR51" s="380"/>
      <c r="AS51" s="380"/>
      <c r="AT51" s="380"/>
      <c r="AU51" s="380"/>
      <c r="AV51" s="380"/>
      <c r="AW51" s="380"/>
      <c r="AX51" s="380"/>
      <c r="AY51" s="380"/>
      <c r="AZ51" s="380"/>
      <c r="BA51" s="380"/>
      <c r="BB51" s="380"/>
      <c r="BC51" s="380"/>
      <c r="BD51" s="380"/>
      <c r="BE51" s="380"/>
      <c r="BF51" s="380"/>
      <c r="BG51" s="380"/>
      <c r="BH51" s="380"/>
      <c r="BI51" s="380"/>
      <c r="BJ51" s="380"/>
      <c r="BK51" s="380"/>
      <c r="BL51" s="380"/>
      <c r="BM51" s="380"/>
      <c r="BN51" s="380"/>
      <c r="BO51" s="380"/>
      <c r="BP51" s="380"/>
      <c r="BQ51" s="380"/>
      <c r="BR51" s="380"/>
      <c r="BS51" s="380"/>
      <c r="BT51" s="380"/>
      <c r="BU51" s="380"/>
      <c r="BV51" s="380"/>
      <c r="BW51" s="380"/>
      <c r="BX51" s="380"/>
      <c r="BY51" s="380"/>
      <c r="BZ51" s="380"/>
      <c r="CA51" s="380"/>
      <c r="CB51" s="380"/>
      <c r="CC51" s="380"/>
      <c r="CD51" s="380"/>
      <c r="CE51" s="380"/>
      <c r="CF51" s="380"/>
      <c r="CG51" s="380"/>
      <c r="CH51" s="380"/>
      <c r="CI51" s="380"/>
      <c r="CJ51" s="380"/>
      <c r="CK51" s="380"/>
      <c r="CL51" s="380"/>
      <c r="CM51" s="380"/>
      <c r="CN51" s="380"/>
      <c r="CO51" s="380"/>
      <c r="CP51" s="380"/>
      <c r="CQ51" s="380"/>
      <c r="CR51" s="380"/>
      <c r="CS51" s="380"/>
      <c r="CT51" s="380"/>
      <c r="CU51" s="380"/>
      <c r="CV51" s="380"/>
      <c r="CW51" s="380"/>
      <c r="CX51" s="380"/>
      <c r="CY51" s="380"/>
      <c r="CZ51" s="380"/>
      <c r="DA51" s="380"/>
      <c r="DB51" s="380"/>
      <c r="DC51" s="380"/>
      <c r="DD51" s="380"/>
      <c r="DE51" s="380"/>
      <c r="DF51" s="380"/>
      <c r="DG51" s="380"/>
      <c r="DH51" s="380"/>
      <c r="DI51" s="380"/>
    </row>
    <row r="52" spans="5:113" x14ac:dyDescent="0.2">
      <c r="E52" s="380" t="s">
        <v>309</v>
      </c>
      <c r="F52" s="380"/>
      <c r="G52" s="380"/>
      <c r="H52" s="380"/>
      <c r="I52" s="380"/>
      <c r="J52" s="380"/>
      <c r="K52" s="380"/>
      <c r="L52" s="380"/>
      <c r="M52" s="380"/>
      <c r="N52" s="380"/>
      <c r="O52" s="380"/>
      <c r="P52" s="380"/>
      <c r="Q52" s="380"/>
      <c r="R52" s="380"/>
      <c r="S52" s="380"/>
      <c r="T52" s="380"/>
      <c r="U52" s="380"/>
      <c r="V52" s="380"/>
      <c r="W52" s="380"/>
      <c r="X52" s="380"/>
      <c r="Y52" s="380"/>
      <c r="Z52" s="380"/>
      <c r="AA52" s="380"/>
      <c r="AB52" s="380"/>
      <c r="AC52" s="380"/>
      <c r="AD52" s="380"/>
      <c r="AE52" s="380"/>
      <c r="AF52" s="380"/>
      <c r="AG52" s="380"/>
      <c r="AH52" s="380"/>
      <c r="AI52" s="380"/>
      <c r="AJ52" s="380"/>
      <c r="AK52" s="380"/>
      <c r="AL52" s="380"/>
      <c r="AM52" s="380"/>
      <c r="AN52" s="380"/>
      <c r="AO52" s="380"/>
      <c r="AP52" s="380"/>
      <c r="AQ52" s="380"/>
      <c r="AR52" s="380"/>
      <c r="AS52" s="380"/>
      <c r="AT52" s="380"/>
      <c r="AU52" s="380"/>
      <c r="AV52" s="380"/>
      <c r="AW52" s="380"/>
      <c r="AX52" s="380"/>
      <c r="AY52" s="380"/>
      <c r="AZ52" s="380"/>
      <c r="BA52" s="380"/>
      <c r="BB52" s="380"/>
      <c r="BC52" s="380"/>
      <c r="BD52" s="380"/>
      <c r="BE52" s="380"/>
      <c r="BF52" s="380"/>
      <c r="BG52" s="380"/>
      <c r="BH52" s="380"/>
      <c r="BI52" s="380"/>
      <c r="BJ52" s="380"/>
      <c r="BK52" s="380"/>
      <c r="BL52" s="380"/>
      <c r="BM52" s="380"/>
      <c r="BN52" s="380"/>
      <c r="BO52" s="380"/>
      <c r="BP52" s="380"/>
      <c r="BQ52" s="380"/>
      <c r="BR52" s="380"/>
      <c r="BS52" s="380"/>
      <c r="BT52" s="380"/>
      <c r="BU52" s="380"/>
      <c r="BV52" s="380"/>
      <c r="BW52" s="380"/>
      <c r="BX52" s="380"/>
      <c r="BY52" s="380"/>
      <c r="BZ52" s="380"/>
      <c r="CA52" s="380"/>
      <c r="CB52" s="380"/>
      <c r="CC52" s="380"/>
      <c r="CD52" s="380"/>
      <c r="CE52" s="380"/>
      <c r="CF52" s="380"/>
      <c r="CG52" s="380"/>
      <c r="CH52" s="380"/>
      <c r="CI52" s="380"/>
      <c r="CJ52" s="380"/>
      <c r="CK52" s="380"/>
      <c r="CL52" s="380"/>
      <c r="CM52" s="380"/>
      <c r="CN52" s="380"/>
      <c r="CO52" s="380"/>
      <c r="CP52" s="380"/>
      <c r="CQ52" s="380"/>
      <c r="CR52" s="380"/>
      <c r="CS52" s="380"/>
      <c r="CT52" s="380"/>
      <c r="CU52" s="380"/>
      <c r="CV52" s="380"/>
      <c r="CW52" s="380"/>
      <c r="CX52" s="380"/>
      <c r="CY52" s="380"/>
      <c r="CZ52" s="380"/>
      <c r="DA52" s="380"/>
      <c r="DB52" s="380"/>
      <c r="DC52" s="380"/>
      <c r="DD52" s="380"/>
      <c r="DE52" s="380"/>
      <c r="DF52" s="380"/>
      <c r="DG52" s="380"/>
      <c r="DH52" s="380"/>
      <c r="DI52" s="380"/>
    </row>
    <row r="53" spans="5:113" x14ac:dyDescent="0.2">
      <c r="E53" s="380" t="s">
        <v>198</v>
      </c>
      <c r="F53" s="380"/>
      <c r="G53" s="380"/>
      <c r="H53" s="380"/>
      <c r="I53" s="380"/>
      <c r="J53" s="380"/>
      <c r="K53" s="380"/>
      <c r="L53" s="380"/>
      <c r="M53" s="380"/>
      <c r="N53" s="380"/>
      <c r="O53" s="380"/>
      <c r="P53" s="380"/>
      <c r="Q53" s="380"/>
      <c r="R53" s="380"/>
      <c r="S53" s="380"/>
      <c r="T53" s="380"/>
      <c r="U53" s="380"/>
      <c r="V53" s="380"/>
      <c r="W53" s="380"/>
      <c r="X53" s="380"/>
      <c r="Y53" s="380"/>
      <c r="Z53" s="380"/>
      <c r="AA53" s="380"/>
      <c r="AB53" s="380"/>
      <c r="AC53" s="380"/>
      <c r="AD53" s="380"/>
      <c r="AE53" s="380"/>
      <c r="AF53" s="380"/>
      <c r="AG53" s="380"/>
      <c r="AH53" s="380"/>
      <c r="AI53" s="380"/>
      <c r="AJ53" s="380"/>
      <c r="AK53" s="380"/>
      <c r="AL53" s="380"/>
      <c r="AM53" s="380"/>
      <c r="AN53" s="380"/>
      <c r="AO53" s="380"/>
      <c r="AP53" s="380"/>
      <c r="AQ53" s="380"/>
      <c r="AR53" s="380"/>
      <c r="AS53" s="380"/>
      <c r="AT53" s="380"/>
      <c r="AU53" s="380"/>
      <c r="AV53" s="380"/>
      <c r="AW53" s="380"/>
      <c r="AX53" s="380"/>
      <c r="AY53" s="380"/>
      <c r="AZ53" s="380"/>
      <c r="BA53" s="380"/>
      <c r="BB53" s="380"/>
      <c r="BC53" s="380"/>
      <c r="BD53" s="380"/>
      <c r="BE53" s="380"/>
      <c r="BF53" s="380"/>
      <c r="BG53" s="380"/>
      <c r="BH53" s="380"/>
      <c r="BI53" s="380"/>
      <c r="BJ53" s="380"/>
      <c r="BK53" s="380"/>
      <c r="BL53" s="380"/>
      <c r="BM53" s="380"/>
      <c r="BN53" s="380"/>
      <c r="BO53" s="380"/>
      <c r="BP53" s="380"/>
      <c r="BQ53" s="380"/>
      <c r="BR53" s="380"/>
      <c r="BS53" s="380"/>
      <c r="BT53" s="380"/>
      <c r="BU53" s="380"/>
      <c r="BV53" s="380"/>
      <c r="BW53" s="380"/>
      <c r="BX53" s="380"/>
      <c r="BY53" s="380"/>
      <c r="BZ53" s="380"/>
      <c r="CA53" s="380"/>
      <c r="CB53" s="380"/>
      <c r="CC53" s="380"/>
      <c r="CD53" s="380"/>
      <c r="CE53" s="380"/>
      <c r="CF53" s="380"/>
      <c r="CG53" s="380"/>
      <c r="CH53" s="380"/>
      <c r="CI53" s="380"/>
      <c r="CJ53" s="380"/>
      <c r="CK53" s="380"/>
      <c r="CL53" s="380"/>
      <c r="CM53" s="380"/>
      <c r="CN53" s="380"/>
      <c r="CO53" s="380"/>
      <c r="CP53" s="380"/>
      <c r="CQ53" s="380"/>
      <c r="CR53" s="380"/>
      <c r="CS53" s="380"/>
      <c r="CT53" s="380"/>
      <c r="CU53" s="380"/>
      <c r="CV53" s="380"/>
      <c r="CW53" s="380"/>
      <c r="CX53" s="380"/>
      <c r="CY53" s="380"/>
      <c r="CZ53" s="380"/>
      <c r="DA53" s="380"/>
      <c r="DB53" s="380"/>
      <c r="DC53" s="380"/>
      <c r="DD53" s="380"/>
      <c r="DE53" s="380"/>
      <c r="DF53" s="380"/>
      <c r="DG53" s="380"/>
      <c r="DH53" s="380"/>
      <c r="DI53" s="380"/>
    </row>
    <row r="54" spans="5:113" x14ac:dyDescent="0.2"/>
    <row r="55" spans="5:113" x14ac:dyDescent="0.2"/>
    <row r="56" spans="5:113" x14ac:dyDescent="0.2"/>
  </sheetData>
  <sheetProtection algorithmName="SHA-512" hashValue="U+jMqd+hQnQVce5EOccoJuRHbfzC7EtMvRIH/EzifbBT1YoAj8N8mdby3AT2+Z3fkrxbl+LvMZxo+DjCarTIIg==" saltValue="bQZyMZrIy9BGMGhocnPqsQ=="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46" customWidth="1"/>
    <col min="2" max="2" width="11" style="46" customWidth="1"/>
    <col min="3" max="3" width="17" style="46" customWidth="1"/>
    <col min="4" max="5" width="16.6640625" style="46" customWidth="1"/>
    <col min="6" max="15" width="15" style="46" customWidth="1"/>
    <col min="16" max="16" width="24" style="46" customWidth="1"/>
    <col min="17" max="17" width="0" style="46" hidden="1" customWidth="1"/>
    <col min="18" max="16384" width="0" style="46" hidden="1"/>
  </cols>
  <sheetData>
    <row r="1" spans="1:16" ht="16.5" customHeight="1" x14ac:dyDescent="0.2">
      <c r="A1" s="186"/>
      <c r="B1" s="186"/>
      <c r="C1" s="186"/>
      <c r="D1" s="186"/>
      <c r="E1" s="186"/>
      <c r="F1" s="186"/>
      <c r="G1" s="186"/>
      <c r="H1" s="186"/>
      <c r="I1" s="186"/>
      <c r="J1" s="186"/>
      <c r="K1" s="186"/>
      <c r="L1" s="186"/>
      <c r="M1" s="186"/>
      <c r="N1" s="186"/>
      <c r="O1" s="186"/>
      <c r="P1" s="186"/>
    </row>
    <row r="2" spans="1:16" ht="16.5" customHeight="1" x14ac:dyDescent="0.2">
      <c r="A2" s="186"/>
      <c r="B2" s="186"/>
      <c r="C2" s="186"/>
      <c r="D2" s="186"/>
      <c r="E2" s="186"/>
      <c r="F2" s="186"/>
      <c r="G2" s="186"/>
      <c r="H2" s="186"/>
      <c r="I2" s="186"/>
      <c r="J2" s="186"/>
      <c r="K2" s="186"/>
      <c r="L2" s="186"/>
      <c r="M2" s="186"/>
      <c r="N2" s="186"/>
      <c r="O2" s="186"/>
      <c r="P2" s="186"/>
    </row>
    <row r="3" spans="1:16" ht="16.5" customHeight="1" x14ac:dyDescent="0.2">
      <c r="A3" s="186"/>
      <c r="B3" s="186"/>
      <c r="C3" s="186"/>
      <c r="D3" s="186"/>
      <c r="E3" s="186"/>
      <c r="F3" s="186"/>
      <c r="G3" s="186"/>
      <c r="H3" s="186"/>
      <c r="I3" s="186"/>
      <c r="J3" s="186"/>
      <c r="K3" s="186"/>
      <c r="L3" s="186"/>
      <c r="M3" s="186"/>
      <c r="N3" s="186"/>
      <c r="O3" s="186"/>
      <c r="P3" s="186"/>
    </row>
    <row r="4" spans="1:16" ht="16.5" customHeight="1" x14ac:dyDescent="0.2">
      <c r="A4" s="186"/>
      <c r="B4" s="186"/>
      <c r="C4" s="186"/>
      <c r="D4" s="186"/>
      <c r="E4" s="186"/>
      <c r="F4" s="186"/>
      <c r="G4" s="186"/>
      <c r="H4" s="186"/>
      <c r="I4" s="186"/>
      <c r="J4" s="186"/>
      <c r="K4" s="186"/>
      <c r="L4" s="186"/>
      <c r="M4" s="186"/>
      <c r="N4" s="186"/>
      <c r="O4" s="186"/>
      <c r="P4" s="186"/>
    </row>
    <row r="5" spans="1:16" ht="16.5" customHeight="1" x14ac:dyDescent="0.2">
      <c r="A5" s="186"/>
      <c r="B5" s="186"/>
      <c r="C5" s="186"/>
      <c r="D5" s="186"/>
      <c r="E5" s="186"/>
      <c r="F5" s="186"/>
      <c r="G5" s="186"/>
      <c r="H5" s="186"/>
      <c r="I5" s="186"/>
      <c r="J5" s="186"/>
      <c r="K5" s="186"/>
      <c r="L5" s="186"/>
      <c r="M5" s="186"/>
      <c r="N5" s="186"/>
      <c r="O5" s="186"/>
      <c r="P5" s="186"/>
    </row>
    <row r="6" spans="1:16" ht="16.5" customHeight="1" x14ac:dyDescent="0.2">
      <c r="A6" s="186"/>
      <c r="B6" s="186"/>
      <c r="C6" s="186"/>
      <c r="D6" s="186"/>
      <c r="E6" s="186"/>
      <c r="F6" s="186"/>
      <c r="G6" s="186"/>
      <c r="H6" s="186"/>
      <c r="I6" s="186"/>
      <c r="J6" s="186"/>
      <c r="K6" s="186"/>
      <c r="L6" s="186"/>
      <c r="M6" s="186"/>
      <c r="N6" s="186"/>
      <c r="O6" s="186"/>
      <c r="P6" s="186"/>
    </row>
    <row r="7" spans="1:16" ht="16.5" customHeight="1" x14ac:dyDescent="0.2">
      <c r="A7" s="186"/>
      <c r="B7" s="186"/>
      <c r="C7" s="186"/>
      <c r="D7" s="186"/>
      <c r="E7" s="186"/>
      <c r="F7" s="186"/>
      <c r="G7" s="186"/>
      <c r="H7" s="186"/>
      <c r="I7" s="186"/>
      <c r="J7" s="186"/>
      <c r="K7" s="186"/>
      <c r="L7" s="186"/>
      <c r="M7" s="186"/>
      <c r="N7" s="186"/>
      <c r="O7" s="186"/>
      <c r="P7" s="186"/>
    </row>
    <row r="8" spans="1:16" ht="16.5" customHeight="1" x14ac:dyDescent="0.2">
      <c r="A8" s="186"/>
      <c r="B8" s="186"/>
      <c r="C8" s="186"/>
      <c r="D8" s="186"/>
      <c r="E8" s="186"/>
      <c r="F8" s="186"/>
      <c r="G8" s="186"/>
      <c r="H8" s="186"/>
      <c r="I8" s="186"/>
      <c r="J8" s="186"/>
      <c r="K8" s="186"/>
      <c r="L8" s="186"/>
      <c r="M8" s="186"/>
      <c r="N8" s="186"/>
      <c r="O8" s="186"/>
      <c r="P8" s="186"/>
    </row>
    <row r="9" spans="1:16" ht="16.5" customHeight="1" x14ac:dyDescent="0.2">
      <c r="A9" s="186"/>
      <c r="B9" s="186"/>
      <c r="C9" s="186"/>
      <c r="D9" s="186"/>
      <c r="E9" s="186"/>
      <c r="F9" s="186"/>
      <c r="G9" s="186"/>
      <c r="H9" s="186"/>
      <c r="I9" s="186"/>
      <c r="J9" s="186"/>
      <c r="K9" s="186"/>
      <c r="L9" s="186"/>
      <c r="M9" s="186"/>
      <c r="N9" s="186"/>
      <c r="O9" s="186"/>
      <c r="P9" s="186"/>
    </row>
    <row r="10" spans="1:16" ht="16.5" customHeight="1" x14ac:dyDescent="0.2">
      <c r="A10" s="186"/>
      <c r="B10" s="186"/>
      <c r="C10" s="186"/>
      <c r="D10" s="186"/>
      <c r="E10" s="186"/>
      <c r="F10" s="186"/>
      <c r="G10" s="186"/>
      <c r="H10" s="186"/>
      <c r="I10" s="186"/>
      <c r="J10" s="186"/>
      <c r="K10" s="186"/>
      <c r="L10" s="186"/>
      <c r="M10" s="186"/>
      <c r="N10" s="186"/>
      <c r="O10" s="186"/>
      <c r="P10" s="186"/>
    </row>
    <row r="11" spans="1:16" ht="16.5" customHeight="1" x14ac:dyDescent="0.2">
      <c r="A11" s="186"/>
      <c r="B11" s="186"/>
      <c r="C11" s="186"/>
      <c r="D11" s="186"/>
      <c r="E11" s="186"/>
      <c r="F11" s="186"/>
      <c r="G11" s="186"/>
      <c r="H11" s="186"/>
      <c r="I11" s="186"/>
      <c r="J11" s="186"/>
      <c r="K11" s="186"/>
      <c r="L11" s="186"/>
      <c r="M11" s="186"/>
      <c r="N11" s="186"/>
      <c r="O11" s="186"/>
      <c r="P11" s="186"/>
    </row>
    <row r="12" spans="1:16" ht="16.5" customHeight="1" x14ac:dyDescent="0.2">
      <c r="A12" s="186"/>
      <c r="B12" s="186"/>
      <c r="C12" s="186"/>
      <c r="D12" s="186"/>
      <c r="E12" s="186"/>
      <c r="F12" s="186"/>
      <c r="G12" s="186"/>
      <c r="H12" s="186"/>
      <c r="I12" s="186"/>
      <c r="J12" s="186"/>
      <c r="K12" s="186"/>
      <c r="L12" s="186"/>
      <c r="M12" s="186"/>
      <c r="N12" s="186"/>
      <c r="O12" s="186"/>
      <c r="P12" s="186"/>
    </row>
    <row r="13" spans="1:16" ht="16.5" customHeight="1" x14ac:dyDescent="0.2">
      <c r="A13" s="186"/>
      <c r="B13" s="186"/>
      <c r="C13" s="186"/>
      <c r="D13" s="186"/>
      <c r="E13" s="186"/>
      <c r="F13" s="186"/>
      <c r="G13" s="186"/>
      <c r="H13" s="186"/>
      <c r="I13" s="186"/>
      <c r="J13" s="186"/>
      <c r="K13" s="186"/>
      <c r="L13" s="186"/>
      <c r="M13" s="186"/>
      <c r="N13" s="186"/>
      <c r="O13" s="186"/>
      <c r="P13" s="186"/>
    </row>
    <row r="14" spans="1:16" ht="16.5" customHeight="1" x14ac:dyDescent="0.2">
      <c r="A14" s="186"/>
      <c r="B14" s="186"/>
      <c r="C14" s="186"/>
      <c r="D14" s="186"/>
      <c r="E14" s="186"/>
      <c r="F14" s="186"/>
      <c r="G14" s="186"/>
      <c r="H14" s="186"/>
      <c r="I14" s="186"/>
      <c r="J14" s="186"/>
      <c r="K14" s="186"/>
      <c r="L14" s="186"/>
      <c r="M14" s="186"/>
      <c r="N14" s="186"/>
      <c r="O14" s="186"/>
      <c r="P14" s="186"/>
    </row>
    <row r="15" spans="1:16" ht="16.5" customHeight="1" x14ac:dyDescent="0.2">
      <c r="A15" s="186"/>
      <c r="B15" s="186"/>
      <c r="C15" s="186"/>
      <c r="D15" s="186"/>
      <c r="E15" s="186"/>
      <c r="F15" s="186"/>
      <c r="G15" s="186"/>
      <c r="H15" s="186"/>
      <c r="I15" s="186"/>
      <c r="J15" s="186"/>
      <c r="K15" s="186"/>
      <c r="L15" s="186"/>
      <c r="M15" s="186"/>
      <c r="N15" s="186"/>
      <c r="O15" s="186"/>
      <c r="P15" s="186"/>
    </row>
    <row r="16" spans="1:16" ht="16.5" customHeight="1" x14ac:dyDescent="0.2">
      <c r="A16" s="186"/>
      <c r="B16" s="186"/>
      <c r="C16" s="186"/>
      <c r="D16" s="186"/>
      <c r="E16" s="186"/>
      <c r="F16" s="186"/>
      <c r="G16" s="186"/>
      <c r="H16" s="186"/>
      <c r="I16" s="186"/>
      <c r="J16" s="186"/>
      <c r="K16" s="186"/>
      <c r="L16" s="186"/>
      <c r="M16" s="186"/>
      <c r="N16" s="186"/>
      <c r="O16" s="186"/>
      <c r="P16" s="186"/>
    </row>
    <row r="17" spans="1:16" ht="16.5" customHeight="1" x14ac:dyDescent="0.2">
      <c r="A17" s="186"/>
      <c r="B17" s="186"/>
      <c r="C17" s="186"/>
      <c r="D17" s="186"/>
      <c r="E17" s="186"/>
      <c r="F17" s="186"/>
      <c r="G17" s="186"/>
      <c r="H17" s="186"/>
      <c r="I17" s="186"/>
      <c r="J17" s="186"/>
      <c r="K17" s="186"/>
      <c r="L17" s="186"/>
      <c r="M17" s="186"/>
      <c r="N17" s="186"/>
      <c r="O17" s="186"/>
      <c r="P17" s="186"/>
    </row>
    <row r="18" spans="1:16" ht="16.5" customHeight="1" x14ac:dyDescent="0.2">
      <c r="A18" s="186"/>
      <c r="B18" s="186"/>
      <c r="C18" s="186"/>
      <c r="D18" s="186"/>
      <c r="E18" s="186"/>
      <c r="F18" s="186"/>
      <c r="G18" s="186"/>
      <c r="H18" s="186"/>
      <c r="I18" s="186"/>
      <c r="J18" s="186"/>
      <c r="K18" s="186"/>
      <c r="L18" s="186"/>
      <c r="M18" s="186"/>
      <c r="N18" s="186"/>
      <c r="O18" s="186"/>
      <c r="P18" s="186"/>
    </row>
    <row r="19" spans="1:16" ht="16.5" customHeight="1" x14ac:dyDescent="0.2">
      <c r="A19" s="186"/>
      <c r="B19" s="186"/>
      <c r="C19" s="186"/>
      <c r="D19" s="186"/>
      <c r="E19" s="186"/>
      <c r="F19" s="186"/>
      <c r="G19" s="186"/>
      <c r="H19" s="186"/>
      <c r="I19" s="186"/>
      <c r="J19" s="186"/>
      <c r="K19" s="186"/>
      <c r="L19" s="186"/>
      <c r="M19" s="186"/>
      <c r="N19" s="186"/>
      <c r="O19" s="186"/>
      <c r="P19" s="186"/>
    </row>
    <row r="20" spans="1:16" ht="16.5" customHeight="1" x14ac:dyDescent="0.2">
      <c r="A20" s="186"/>
      <c r="B20" s="186"/>
      <c r="C20" s="186"/>
      <c r="D20" s="186"/>
      <c r="E20" s="186"/>
      <c r="F20" s="186"/>
      <c r="G20" s="186"/>
      <c r="H20" s="186"/>
      <c r="I20" s="186"/>
      <c r="J20" s="186"/>
      <c r="K20" s="186"/>
      <c r="L20" s="186"/>
      <c r="M20" s="186"/>
      <c r="N20" s="186"/>
      <c r="O20" s="186"/>
      <c r="P20" s="186"/>
    </row>
    <row r="21" spans="1:16" ht="16.5" customHeight="1" x14ac:dyDescent="0.2">
      <c r="A21" s="186"/>
      <c r="B21" s="186"/>
      <c r="C21" s="186"/>
      <c r="D21" s="186"/>
      <c r="E21" s="186"/>
      <c r="F21" s="186"/>
      <c r="G21" s="186"/>
      <c r="H21" s="186"/>
      <c r="I21" s="186"/>
      <c r="J21" s="186"/>
      <c r="K21" s="186"/>
      <c r="L21" s="186"/>
      <c r="M21" s="186"/>
      <c r="N21" s="186"/>
      <c r="O21" s="186"/>
      <c r="P21" s="186"/>
    </row>
    <row r="22" spans="1:16" ht="16.5" customHeight="1" x14ac:dyDescent="0.2">
      <c r="A22" s="186"/>
      <c r="B22" s="186"/>
      <c r="C22" s="186"/>
      <c r="D22" s="186"/>
      <c r="E22" s="186"/>
      <c r="F22" s="186"/>
      <c r="G22" s="186"/>
      <c r="H22" s="186"/>
      <c r="I22" s="186"/>
      <c r="J22" s="186"/>
      <c r="K22" s="186"/>
      <c r="L22" s="186"/>
      <c r="M22" s="186"/>
      <c r="N22" s="186"/>
      <c r="O22" s="186"/>
      <c r="P22" s="186"/>
    </row>
    <row r="23" spans="1:16" ht="16.5" customHeight="1" x14ac:dyDescent="0.2">
      <c r="A23" s="186"/>
      <c r="B23" s="186"/>
      <c r="C23" s="186"/>
      <c r="D23" s="186"/>
      <c r="E23" s="186"/>
      <c r="F23" s="186"/>
      <c r="G23" s="186"/>
      <c r="H23" s="186"/>
      <c r="I23" s="186"/>
      <c r="J23" s="186"/>
      <c r="K23" s="186"/>
      <c r="L23" s="186"/>
      <c r="M23" s="186"/>
      <c r="N23" s="186"/>
      <c r="O23" s="186"/>
      <c r="P23" s="186"/>
    </row>
    <row r="24" spans="1:16" ht="16.5" customHeight="1" x14ac:dyDescent="0.2">
      <c r="A24" s="186"/>
      <c r="B24" s="186"/>
      <c r="C24" s="186"/>
      <c r="D24" s="186"/>
      <c r="E24" s="186"/>
      <c r="F24" s="186"/>
      <c r="G24" s="186"/>
      <c r="H24" s="186"/>
      <c r="I24" s="186"/>
      <c r="J24" s="186"/>
      <c r="K24" s="186"/>
      <c r="L24" s="186"/>
      <c r="M24" s="186"/>
      <c r="N24" s="186"/>
      <c r="O24" s="186"/>
      <c r="P24" s="186"/>
    </row>
    <row r="25" spans="1:16" ht="16.5" customHeight="1" x14ac:dyDescent="0.2">
      <c r="A25" s="186"/>
      <c r="B25" s="186"/>
      <c r="C25" s="186"/>
      <c r="D25" s="186"/>
      <c r="E25" s="186"/>
      <c r="F25" s="186"/>
      <c r="G25" s="186"/>
      <c r="H25" s="186"/>
      <c r="I25" s="186"/>
      <c r="J25" s="186"/>
      <c r="K25" s="186"/>
      <c r="L25" s="186"/>
      <c r="M25" s="186"/>
      <c r="N25" s="186"/>
      <c r="O25" s="186"/>
      <c r="P25" s="186"/>
    </row>
    <row r="26" spans="1:16" ht="16.5" customHeight="1" x14ac:dyDescent="0.2">
      <c r="A26" s="186"/>
      <c r="B26" s="186"/>
      <c r="C26" s="186"/>
      <c r="D26" s="186"/>
      <c r="E26" s="186"/>
      <c r="F26" s="186"/>
      <c r="G26" s="186"/>
      <c r="H26" s="186"/>
      <c r="I26" s="186"/>
      <c r="J26" s="186"/>
      <c r="K26" s="186"/>
      <c r="L26" s="186"/>
      <c r="M26" s="186"/>
      <c r="N26" s="186"/>
      <c r="O26" s="186"/>
      <c r="P26" s="186"/>
    </row>
    <row r="27" spans="1:16" ht="16.5" customHeight="1" x14ac:dyDescent="0.2">
      <c r="A27" s="186"/>
      <c r="B27" s="186"/>
      <c r="C27" s="186"/>
      <c r="D27" s="186"/>
      <c r="E27" s="186"/>
      <c r="F27" s="186"/>
      <c r="G27" s="186"/>
      <c r="H27" s="186"/>
      <c r="I27" s="186"/>
      <c r="J27" s="186"/>
      <c r="K27" s="186"/>
      <c r="L27" s="186"/>
      <c r="M27" s="186"/>
      <c r="N27" s="186"/>
      <c r="O27" s="186"/>
      <c r="P27" s="186"/>
    </row>
    <row r="28" spans="1:16" ht="16.5" customHeight="1" x14ac:dyDescent="0.2">
      <c r="A28" s="186"/>
      <c r="B28" s="186"/>
      <c r="C28" s="186"/>
      <c r="D28" s="186"/>
      <c r="E28" s="186"/>
      <c r="F28" s="186"/>
      <c r="G28" s="186"/>
      <c r="H28" s="186"/>
      <c r="I28" s="186"/>
      <c r="J28" s="186"/>
      <c r="K28" s="186"/>
      <c r="L28" s="186"/>
      <c r="M28" s="186"/>
      <c r="N28" s="186"/>
      <c r="O28" s="186"/>
      <c r="P28" s="186"/>
    </row>
    <row r="29" spans="1:16" ht="16.5" customHeight="1" x14ac:dyDescent="0.2">
      <c r="A29" s="186"/>
      <c r="B29" s="186"/>
      <c r="C29" s="186"/>
      <c r="D29" s="186"/>
      <c r="E29" s="186"/>
      <c r="F29" s="186"/>
      <c r="G29" s="186"/>
      <c r="H29" s="186"/>
      <c r="I29" s="186"/>
      <c r="J29" s="186"/>
      <c r="K29" s="186"/>
      <c r="L29" s="186"/>
      <c r="M29" s="186"/>
      <c r="N29" s="186"/>
      <c r="O29" s="186"/>
      <c r="P29" s="186"/>
    </row>
    <row r="30" spans="1:16" ht="16.5" customHeight="1" x14ac:dyDescent="0.2">
      <c r="A30" s="186"/>
      <c r="B30" s="186"/>
      <c r="C30" s="186"/>
      <c r="D30" s="186"/>
      <c r="E30" s="186"/>
      <c r="F30" s="186"/>
      <c r="G30" s="186"/>
      <c r="H30" s="186"/>
      <c r="I30" s="186"/>
      <c r="J30" s="186"/>
      <c r="K30" s="186"/>
      <c r="L30" s="186"/>
      <c r="M30" s="186"/>
      <c r="N30" s="186"/>
      <c r="O30" s="186"/>
      <c r="P30" s="186"/>
    </row>
    <row r="31" spans="1:16" ht="16.5" customHeight="1" x14ac:dyDescent="0.2">
      <c r="A31" s="186"/>
      <c r="B31" s="186"/>
      <c r="C31" s="186"/>
      <c r="D31" s="186"/>
      <c r="E31" s="186"/>
      <c r="F31" s="186"/>
      <c r="G31" s="186"/>
      <c r="H31" s="186"/>
      <c r="I31" s="186"/>
      <c r="J31" s="186"/>
      <c r="K31" s="186"/>
      <c r="L31" s="186"/>
      <c r="M31" s="186"/>
      <c r="N31" s="186"/>
      <c r="O31" s="186"/>
      <c r="P31" s="186"/>
    </row>
    <row r="32" spans="1:16" ht="31.5" customHeight="1" x14ac:dyDescent="0.2">
      <c r="A32" s="186"/>
      <c r="B32" s="186"/>
      <c r="C32" s="186"/>
      <c r="D32" s="186"/>
      <c r="E32" s="186"/>
      <c r="F32" s="186"/>
      <c r="G32" s="186"/>
      <c r="H32" s="186"/>
      <c r="I32" s="186"/>
      <c r="J32" s="181" t="s">
        <v>3</v>
      </c>
      <c r="K32" s="186"/>
      <c r="L32" s="186"/>
      <c r="M32" s="186"/>
      <c r="N32" s="186"/>
      <c r="O32" s="186"/>
      <c r="P32" s="186"/>
    </row>
    <row r="33" spans="1:16" ht="39" customHeight="1" x14ac:dyDescent="0.2">
      <c r="A33" s="186"/>
      <c r="B33" s="187" t="s">
        <v>12</v>
      </c>
      <c r="C33" s="193"/>
      <c r="D33" s="193"/>
      <c r="E33" s="195" t="s">
        <v>18</v>
      </c>
      <c r="F33" s="196" t="s">
        <v>538</v>
      </c>
      <c r="G33" s="201" t="s">
        <v>539</v>
      </c>
      <c r="H33" s="201" t="s">
        <v>540</v>
      </c>
      <c r="I33" s="201" t="s">
        <v>541</v>
      </c>
      <c r="J33" s="205" t="s">
        <v>542</v>
      </c>
      <c r="K33" s="186"/>
      <c r="L33" s="186"/>
      <c r="M33" s="186"/>
      <c r="N33" s="186"/>
      <c r="O33" s="186"/>
      <c r="P33" s="186"/>
    </row>
    <row r="34" spans="1:16" ht="39" customHeight="1" x14ac:dyDescent="0.2">
      <c r="A34" s="186"/>
      <c r="B34" s="188"/>
      <c r="C34" s="1032" t="s">
        <v>340</v>
      </c>
      <c r="D34" s="1032"/>
      <c r="E34" s="1033"/>
      <c r="F34" s="197">
        <v>5.08</v>
      </c>
      <c r="G34" s="202">
        <v>4.62</v>
      </c>
      <c r="H34" s="202">
        <v>4.88</v>
      </c>
      <c r="I34" s="202">
        <v>5.59</v>
      </c>
      <c r="J34" s="206">
        <v>6.54</v>
      </c>
      <c r="K34" s="186"/>
      <c r="L34" s="186"/>
      <c r="M34" s="186"/>
      <c r="N34" s="186"/>
      <c r="O34" s="186"/>
      <c r="P34" s="186"/>
    </row>
    <row r="35" spans="1:16" ht="39" customHeight="1" x14ac:dyDescent="0.2">
      <c r="A35" s="186"/>
      <c r="B35" s="189"/>
      <c r="C35" s="1028" t="s">
        <v>472</v>
      </c>
      <c r="D35" s="1028"/>
      <c r="E35" s="1029"/>
      <c r="F35" s="198">
        <v>2.62</v>
      </c>
      <c r="G35" s="203">
        <v>2.37</v>
      </c>
      <c r="H35" s="203">
        <v>3.49</v>
      </c>
      <c r="I35" s="203">
        <v>3.47</v>
      </c>
      <c r="J35" s="207">
        <v>3.63</v>
      </c>
      <c r="K35" s="186"/>
      <c r="L35" s="186"/>
      <c r="M35" s="186"/>
      <c r="N35" s="186"/>
      <c r="O35" s="186"/>
      <c r="P35" s="186"/>
    </row>
    <row r="36" spans="1:16" ht="39" customHeight="1" x14ac:dyDescent="0.2">
      <c r="A36" s="186"/>
      <c r="B36" s="189"/>
      <c r="C36" s="1028" t="s">
        <v>269</v>
      </c>
      <c r="D36" s="1028"/>
      <c r="E36" s="1029"/>
      <c r="F36" s="198">
        <v>0.89</v>
      </c>
      <c r="G36" s="203">
        <v>2.85</v>
      </c>
      <c r="H36" s="203">
        <v>2.13</v>
      </c>
      <c r="I36" s="203">
        <v>5.14</v>
      </c>
      <c r="J36" s="207">
        <v>3.39</v>
      </c>
      <c r="K36" s="186"/>
      <c r="L36" s="186"/>
      <c r="M36" s="186"/>
      <c r="N36" s="186"/>
      <c r="O36" s="186"/>
      <c r="P36" s="186"/>
    </row>
    <row r="37" spans="1:16" ht="39" customHeight="1" x14ac:dyDescent="0.2">
      <c r="A37" s="186"/>
      <c r="B37" s="189"/>
      <c r="C37" s="1028" t="s">
        <v>136</v>
      </c>
      <c r="D37" s="1028"/>
      <c r="E37" s="1029"/>
      <c r="F37" s="198">
        <v>0.67</v>
      </c>
      <c r="G37" s="203">
        <v>0.28000000000000003</v>
      </c>
      <c r="H37" s="203">
        <v>0.42</v>
      </c>
      <c r="I37" s="203">
        <v>0.69</v>
      </c>
      <c r="J37" s="207">
        <v>1.1100000000000001</v>
      </c>
      <c r="K37" s="186"/>
      <c r="L37" s="186"/>
      <c r="M37" s="186"/>
      <c r="N37" s="186"/>
      <c r="O37" s="186"/>
      <c r="P37" s="186"/>
    </row>
    <row r="38" spans="1:16" ht="39" customHeight="1" x14ac:dyDescent="0.2">
      <c r="A38" s="186"/>
      <c r="B38" s="189"/>
      <c r="C38" s="1028" t="s">
        <v>232</v>
      </c>
      <c r="D38" s="1028"/>
      <c r="E38" s="1029"/>
      <c r="F38" s="198">
        <v>0.03</v>
      </c>
      <c r="G38" s="203">
        <v>0.03</v>
      </c>
      <c r="H38" s="203">
        <v>0.04</v>
      </c>
      <c r="I38" s="203">
        <v>0.04</v>
      </c>
      <c r="J38" s="207">
        <v>7.0000000000000007E-2</v>
      </c>
      <c r="K38" s="186"/>
      <c r="L38" s="186"/>
      <c r="M38" s="186"/>
      <c r="N38" s="186"/>
      <c r="O38" s="186"/>
      <c r="P38" s="186"/>
    </row>
    <row r="39" spans="1:16" ht="39" customHeight="1" x14ac:dyDescent="0.2">
      <c r="A39" s="186"/>
      <c r="B39" s="189"/>
      <c r="C39" s="1028" t="s">
        <v>470</v>
      </c>
      <c r="D39" s="1028"/>
      <c r="E39" s="1029"/>
      <c r="F39" s="198">
        <v>0.04</v>
      </c>
      <c r="G39" s="203">
        <v>0.04</v>
      </c>
      <c r="H39" s="203">
        <v>0.04</v>
      </c>
      <c r="I39" s="203">
        <v>0.04</v>
      </c>
      <c r="J39" s="207">
        <v>0.04</v>
      </c>
      <c r="K39" s="186"/>
      <c r="L39" s="186"/>
      <c r="M39" s="186"/>
      <c r="N39" s="186"/>
      <c r="O39" s="186"/>
      <c r="P39" s="186"/>
    </row>
    <row r="40" spans="1:16" ht="39" customHeight="1" x14ac:dyDescent="0.2">
      <c r="A40" s="186"/>
      <c r="B40" s="189"/>
      <c r="C40" s="1028" t="s">
        <v>469</v>
      </c>
      <c r="D40" s="1028"/>
      <c r="E40" s="1029"/>
      <c r="F40" s="198">
        <v>0.33</v>
      </c>
      <c r="G40" s="203">
        <v>0.02</v>
      </c>
      <c r="H40" s="203">
        <v>0.23</v>
      </c>
      <c r="I40" s="203">
        <v>0.4</v>
      </c>
      <c r="J40" s="207">
        <v>0.04</v>
      </c>
      <c r="K40" s="186"/>
      <c r="L40" s="186"/>
      <c r="M40" s="186"/>
      <c r="N40" s="186"/>
      <c r="O40" s="186"/>
      <c r="P40" s="186"/>
    </row>
    <row r="41" spans="1:16" ht="39" customHeight="1" x14ac:dyDescent="0.2">
      <c r="A41" s="186"/>
      <c r="B41" s="189"/>
      <c r="C41" s="1028" t="s">
        <v>471</v>
      </c>
      <c r="D41" s="1028"/>
      <c r="E41" s="1029"/>
      <c r="F41" s="198">
        <v>0.03</v>
      </c>
      <c r="G41" s="203">
        <v>0.01</v>
      </c>
      <c r="H41" s="203">
        <v>0.03</v>
      </c>
      <c r="I41" s="203">
        <v>0.01</v>
      </c>
      <c r="J41" s="207">
        <v>0.01</v>
      </c>
      <c r="K41" s="186"/>
      <c r="L41" s="186"/>
      <c r="M41" s="186"/>
      <c r="N41" s="186"/>
      <c r="O41" s="186"/>
      <c r="P41" s="186"/>
    </row>
    <row r="42" spans="1:16" ht="39" customHeight="1" x14ac:dyDescent="0.2">
      <c r="A42" s="186"/>
      <c r="B42" s="190"/>
      <c r="C42" s="1028" t="s">
        <v>545</v>
      </c>
      <c r="D42" s="1028"/>
      <c r="E42" s="1029"/>
      <c r="F42" s="198" t="s">
        <v>207</v>
      </c>
      <c r="G42" s="203" t="s">
        <v>207</v>
      </c>
      <c r="H42" s="203" t="s">
        <v>207</v>
      </c>
      <c r="I42" s="203" t="s">
        <v>207</v>
      </c>
      <c r="J42" s="207" t="s">
        <v>207</v>
      </c>
      <c r="K42" s="186"/>
      <c r="L42" s="186"/>
      <c r="M42" s="186"/>
      <c r="N42" s="186"/>
      <c r="O42" s="186"/>
      <c r="P42" s="186"/>
    </row>
    <row r="43" spans="1:16" ht="39" customHeight="1" x14ac:dyDescent="0.2">
      <c r="A43" s="186"/>
      <c r="B43" s="191"/>
      <c r="C43" s="1030" t="s">
        <v>496</v>
      </c>
      <c r="D43" s="1030"/>
      <c r="E43" s="1031"/>
      <c r="F43" s="199">
        <v>0.01</v>
      </c>
      <c r="G43" s="204">
        <v>0.01</v>
      </c>
      <c r="H43" s="204">
        <v>0.01</v>
      </c>
      <c r="I43" s="204">
        <v>0.01</v>
      </c>
      <c r="J43" s="208">
        <v>0.01</v>
      </c>
      <c r="K43" s="186"/>
      <c r="L43" s="186"/>
      <c r="M43" s="186"/>
      <c r="N43" s="186"/>
      <c r="O43" s="186"/>
      <c r="P43" s="186"/>
    </row>
    <row r="44" spans="1:16" ht="39" customHeight="1" x14ac:dyDescent="0.2">
      <c r="A44" s="186"/>
      <c r="B44" s="192" t="s">
        <v>20</v>
      </c>
      <c r="C44" s="194"/>
      <c r="D44" s="194"/>
      <c r="E44" s="194"/>
      <c r="F44" s="200"/>
      <c r="G44" s="200"/>
      <c r="H44" s="200"/>
      <c r="I44" s="200"/>
      <c r="J44" s="200"/>
      <c r="K44" s="186"/>
      <c r="L44" s="186"/>
      <c r="M44" s="186"/>
      <c r="N44" s="186"/>
      <c r="O44" s="186"/>
      <c r="P44" s="186"/>
    </row>
    <row r="45" spans="1:16" ht="16.2" x14ac:dyDescent="0.2">
      <c r="A45" s="186"/>
      <c r="B45" s="186"/>
      <c r="C45" s="186"/>
      <c r="D45" s="186"/>
      <c r="E45" s="186"/>
      <c r="F45" s="186"/>
      <c r="G45" s="186"/>
      <c r="H45" s="186"/>
      <c r="I45" s="186"/>
      <c r="J45" s="186"/>
      <c r="K45" s="186"/>
      <c r="L45" s="186"/>
      <c r="M45" s="186"/>
      <c r="N45" s="186"/>
      <c r="O45" s="186"/>
      <c r="P45" s="186"/>
    </row>
  </sheetData>
  <sheetProtection algorithmName="SHA-512" hashValue="Xx73lrD1HwT1nwLOkNgeDShzBt5L4HrnI7jKBssYJBSgnpyawXaDdhgY/tcRKdRbBF+iuXkiuIGfbVu1D+KUvg==" saltValue="jGq5svjHEpFkimqYL2l5w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6" customWidth="1"/>
    <col min="2" max="3" width="10.88671875" style="46" customWidth="1"/>
    <col min="4" max="4" width="10" style="46" customWidth="1"/>
    <col min="5" max="10" width="11" style="46" customWidth="1"/>
    <col min="11" max="15" width="13.109375" style="46" customWidth="1"/>
    <col min="16" max="21" width="11.44140625" style="46" customWidth="1"/>
    <col min="22" max="22" width="0" style="46" hidden="1" customWidth="1"/>
    <col min="23" max="16384" width="0" style="46" hidden="1"/>
  </cols>
  <sheetData>
    <row r="1" spans="1:21" ht="13.5" customHeight="1" x14ac:dyDescent="0.2">
      <c r="A1" s="85"/>
      <c r="B1" s="85"/>
      <c r="C1" s="85"/>
      <c r="D1" s="85"/>
      <c r="E1" s="85"/>
      <c r="F1" s="85"/>
      <c r="G1" s="85"/>
      <c r="H1" s="85"/>
      <c r="I1" s="85"/>
      <c r="J1" s="85"/>
      <c r="K1" s="85"/>
      <c r="L1" s="85"/>
      <c r="M1" s="85"/>
      <c r="N1" s="85"/>
      <c r="O1" s="85"/>
      <c r="P1" s="85"/>
      <c r="Q1" s="85"/>
      <c r="R1" s="85"/>
      <c r="S1" s="85"/>
      <c r="T1" s="85"/>
      <c r="U1" s="85"/>
    </row>
    <row r="2" spans="1:21" ht="13.5" customHeight="1" x14ac:dyDescent="0.2">
      <c r="A2" s="85"/>
      <c r="B2" s="85"/>
      <c r="C2" s="85"/>
      <c r="D2" s="85"/>
      <c r="E2" s="85"/>
      <c r="F2" s="85"/>
      <c r="G2" s="85"/>
      <c r="H2" s="85"/>
      <c r="I2" s="85"/>
      <c r="J2" s="85"/>
      <c r="K2" s="85"/>
      <c r="L2" s="85"/>
      <c r="M2" s="85"/>
      <c r="N2" s="85"/>
      <c r="O2" s="85"/>
      <c r="P2" s="85"/>
      <c r="Q2" s="85"/>
      <c r="R2" s="85"/>
      <c r="S2" s="85"/>
      <c r="T2" s="85"/>
      <c r="U2" s="85"/>
    </row>
    <row r="3" spans="1:21" ht="13.5" customHeight="1" x14ac:dyDescent="0.2">
      <c r="A3" s="85"/>
      <c r="B3" s="85"/>
      <c r="C3" s="85"/>
      <c r="D3" s="85"/>
      <c r="E3" s="85"/>
      <c r="F3" s="85"/>
      <c r="G3" s="85"/>
      <c r="H3" s="85"/>
      <c r="I3" s="85"/>
      <c r="J3" s="85"/>
      <c r="K3" s="85"/>
      <c r="L3" s="85"/>
      <c r="M3" s="85"/>
      <c r="N3" s="85"/>
      <c r="O3" s="85"/>
      <c r="P3" s="85"/>
      <c r="Q3" s="85"/>
      <c r="R3" s="85"/>
      <c r="S3" s="85"/>
      <c r="T3" s="85"/>
      <c r="U3" s="85"/>
    </row>
    <row r="4" spans="1:21" ht="13.5" customHeight="1" x14ac:dyDescent="0.2">
      <c r="A4" s="85"/>
      <c r="B4" s="85"/>
      <c r="C4" s="85"/>
      <c r="D4" s="85"/>
      <c r="E4" s="85"/>
      <c r="F4" s="85"/>
      <c r="G4" s="85"/>
      <c r="H4" s="85"/>
      <c r="I4" s="85"/>
      <c r="J4" s="85"/>
      <c r="K4" s="85"/>
      <c r="L4" s="85"/>
      <c r="M4" s="85"/>
      <c r="N4" s="85"/>
      <c r="O4" s="85"/>
      <c r="P4" s="85"/>
      <c r="Q4" s="85"/>
      <c r="R4" s="85"/>
      <c r="S4" s="85"/>
      <c r="T4" s="85"/>
      <c r="U4" s="85"/>
    </row>
    <row r="5" spans="1:21" ht="13.5" customHeight="1" x14ac:dyDescent="0.2">
      <c r="A5" s="85"/>
      <c r="B5" s="85"/>
      <c r="C5" s="85"/>
      <c r="D5" s="85"/>
      <c r="E5" s="85"/>
      <c r="F5" s="85"/>
      <c r="G5" s="85"/>
      <c r="H5" s="85"/>
      <c r="I5" s="85"/>
      <c r="J5" s="85"/>
      <c r="K5" s="85"/>
      <c r="L5" s="85"/>
      <c r="M5" s="85"/>
      <c r="N5" s="85"/>
      <c r="O5" s="85"/>
      <c r="P5" s="85"/>
      <c r="Q5" s="85"/>
      <c r="R5" s="85"/>
      <c r="S5" s="85"/>
      <c r="T5" s="85"/>
      <c r="U5" s="85"/>
    </row>
    <row r="6" spans="1:21" ht="13.5" customHeight="1" x14ac:dyDescent="0.2">
      <c r="A6" s="85"/>
      <c r="B6" s="85"/>
      <c r="C6" s="85"/>
      <c r="D6" s="85"/>
      <c r="E6" s="85"/>
      <c r="F6" s="85"/>
      <c r="G6" s="85"/>
      <c r="H6" s="85"/>
      <c r="I6" s="85"/>
      <c r="J6" s="85"/>
      <c r="K6" s="85"/>
      <c r="L6" s="85"/>
      <c r="M6" s="85"/>
      <c r="N6" s="85"/>
      <c r="O6" s="85"/>
      <c r="P6" s="85"/>
      <c r="Q6" s="85"/>
      <c r="R6" s="85"/>
      <c r="S6" s="85"/>
      <c r="T6" s="85"/>
      <c r="U6" s="85"/>
    </row>
    <row r="7" spans="1:21" ht="13.5" customHeight="1" x14ac:dyDescent="0.2">
      <c r="A7" s="85"/>
      <c r="B7" s="85"/>
      <c r="C7" s="85"/>
      <c r="D7" s="85"/>
      <c r="E7" s="85"/>
      <c r="F7" s="85"/>
      <c r="G7" s="85"/>
      <c r="H7" s="85"/>
      <c r="I7" s="85"/>
      <c r="J7" s="85"/>
      <c r="K7" s="85"/>
      <c r="L7" s="85"/>
      <c r="M7" s="85"/>
      <c r="N7" s="85"/>
      <c r="O7" s="85"/>
      <c r="P7" s="85"/>
      <c r="Q7" s="85"/>
      <c r="R7" s="85"/>
      <c r="S7" s="85"/>
      <c r="T7" s="85"/>
      <c r="U7" s="85"/>
    </row>
    <row r="8" spans="1:21" ht="13.5" customHeight="1" x14ac:dyDescent="0.2">
      <c r="A8" s="85"/>
      <c r="B8" s="85"/>
      <c r="C8" s="85"/>
      <c r="D8" s="85"/>
      <c r="E8" s="85"/>
      <c r="F8" s="85"/>
      <c r="G8" s="85"/>
      <c r="H8" s="85"/>
      <c r="I8" s="85"/>
      <c r="J8" s="85"/>
      <c r="K8" s="85"/>
      <c r="L8" s="85"/>
      <c r="M8" s="85"/>
      <c r="N8" s="85"/>
      <c r="O8" s="85"/>
      <c r="P8" s="85"/>
      <c r="Q8" s="85"/>
      <c r="R8" s="85"/>
      <c r="S8" s="85"/>
      <c r="T8" s="85"/>
      <c r="U8" s="85"/>
    </row>
    <row r="9" spans="1:21" ht="13.5" customHeight="1" x14ac:dyDescent="0.2">
      <c r="A9" s="85"/>
      <c r="B9" s="85"/>
      <c r="C9" s="85"/>
      <c r="D9" s="85"/>
      <c r="E9" s="85"/>
      <c r="F9" s="85"/>
      <c r="G9" s="85"/>
      <c r="H9" s="85"/>
      <c r="I9" s="85"/>
      <c r="J9" s="85"/>
      <c r="K9" s="85"/>
      <c r="L9" s="85"/>
      <c r="M9" s="85"/>
      <c r="N9" s="85"/>
      <c r="O9" s="85"/>
      <c r="P9" s="85"/>
      <c r="Q9" s="85"/>
      <c r="R9" s="85"/>
      <c r="S9" s="85"/>
      <c r="T9" s="85"/>
      <c r="U9" s="85"/>
    </row>
    <row r="10" spans="1:21" ht="13.5" customHeight="1" x14ac:dyDescent="0.2">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2">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2">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2">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2">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2">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2">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2">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2">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2">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2">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2">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2">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2">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2">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2">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2">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2">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2">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2">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2">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2">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2">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2">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2">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2">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2">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2">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2">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2">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2">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2">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2">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2">
      <c r="A43" s="85"/>
      <c r="B43" s="85"/>
      <c r="C43" s="85"/>
      <c r="D43" s="85"/>
      <c r="E43" s="85"/>
      <c r="F43" s="85"/>
      <c r="G43" s="85"/>
      <c r="H43" s="85"/>
      <c r="I43" s="85"/>
      <c r="J43" s="85"/>
      <c r="K43" s="85"/>
      <c r="L43" s="85"/>
      <c r="M43" s="85"/>
      <c r="N43" s="85"/>
      <c r="O43" s="245" t="s">
        <v>24</v>
      </c>
      <c r="P43" s="85"/>
      <c r="Q43" s="85"/>
      <c r="R43" s="85"/>
      <c r="S43" s="85"/>
      <c r="T43" s="85"/>
      <c r="U43" s="85"/>
    </row>
    <row r="44" spans="1:21" ht="30.75" customHeight="1" x14ac:dyDescent="0.2">
      <c r="A44" s="85"/>
      <c r="B44" s="209" t="s">
        <v>25</v>
      </c>
      <c r="C44" s="215"/>
      <c r="D44" s="215"/>
      <c r="E44" s="223"/>
      <c r="F44" s="223"/>
      <c r="G44" s="223"/>
      <c r="H44" s="223"/>
      <c r="I44" s="223"/>
      <c r="J44" s="226" t="s">
        <v>18</v>
      </c>
      <c r="K44" s="228" t="s">
        <v>538</v>
      </c>
      <c r="L44" s="237" t="s">
        <v>539</v>
      </c>
      <c r="M44" s="237" t="s">
        <v>540</v>
      </c>
      <c r="N44" s="237" t="s">
        <v>541</v>
      </c>
      <c r="O44" s="246" t="s">
        <v>542</v>
      </c>
      <c r="P44" s="85"/>
      <c r="Q44" s="85"/>
      <c r="R44" s="85"/>
      <c r="S44" s="85"/>
      <c r="T44" s="85"/>
      <c r="U44" s="85"/>
    </row>
    <row r="45" spans="1:21" ht="30.75" customHeight="1" x14ac:dyDescent="0.2">
      <c r="A45" s="85"/>
      <c r="B45" s="1049" t="s">
        <v>29</v>
      </c>
      <c r="C45" s="1050"/>
      <c r="D45" s="218"/>
      <c r="E45" s="1063" t="s">
        <v>27</v>
      </c>
      <c r="F45" s="1063"/>
      <c r="G45" s="1063"/>
      <c r="H45" s="1063"/>
      <c r="I45" s="1063"/>
      <c r="J45" s="1064"/>
      <c r="K45" s="229">
        <v>1433</v>
      </c>
      <c r="L45" s="238">
        <v>1493</v>
      </c>
      <c r="M45" s="238">
        <v>1385</v>
      </c>
      <c r="N45" s="238">
        <v>1422</v>
      </c>
      <c r="O45" s="247">
        <v>1373</v>
      </c>
      <c r="P45" s="85"/>
      <c r="Q45" s="85"/>
      <c r="R45" s="85"/>
      <c r="S45" s="85"/>
      <c r="T45" s="85"/>
      <c r="U45" s="85"/>
    </row>
    <row r="46" spans="1:21" ht="30.75" customHeight="1" x14ac:dyDescent="0.2">
      <c r="A46" s="85"/>
      <c r="B46" s="1051"/>
      <c r="C46" s="1052"/>
      <c r="D46" s="219"/>
      <c r="E46" s="1055" t="s">
        <v>31</v>
      </c>
      <c r="F46" s="1055"/>
      <c r="G46" s="1055"/>
      <c r="H46" s="1055"/>
      <c r="I46" s="1055"/>
      <c r="J46" s="1056"/>
      <c r="K46" s="230" t="s">
        <v>207</v>
      </c>
      <c r="L46" s="239" t="s">
        <v>207</v>
      </c>
      <c r="M46" s="239" t="s">
        <v>207</v>
      </c>
      <c r="N46" s="239" t="s">
        <v>207</v>
      </c>
      <c r="O46" s="248" t="s">
        <v>207</v>
      </c>
      <c r="P46" s="85"/>
      <c r="Q46" s="85"/>
      <c r="R46" s="85"/>
      <c r="S46" s="85"/>
      <c r="T46" s="85"/>
      <c r="U46" s="85"/>
    </row>
    <row r="47" spans="1:21" ht="30.75" customHeight="1" x14ac:dyDescent="0.2">
      <c r="A47" s="85"/>
      <c r="B47" s="1051"/>
      <c r="C47" s="1052"/>
      <c r="D47" s="219"/>
      <c r="E47" s="1055" t="s">
        <v>33</v>
      </c>
      <c r="F47" s="1055"/>
      <c r="G47" s="1055"/>
      <c r="H47" s="1055"/>
      <c r="I47" s="1055"/>
      <c r="J47" s="1056"/>
      <c r="K47" s="230" t="s">
        <v>207</v>
      </c>
      <c r="L47" s="239" t="s">
        <v>207</v>
      </c>
      <c r="M47" s="239" t="s">
        <v>207</v>
      </c>
      <c r="N47" s="239" t="s">
        <v>207</v>
      </c>
      <c r="O47" s="248" t="s">
        <v>207</v>
      </c>
      <c r="P47" s="85"/>
      <c r="Q47" s="85"/>
      <c r="R47" s="85"/>
      <c r="S47" s="85"/>
      <c r="T47" s="85"/>
      <c r="U47" s="85"/>
    </row>
    <row r="48" spans="1:21" ht="30.75" customHeight="1" x14ac:dyDescent="0.2">
      <c r="A48" s="85"/>
      <c r="B48" s="1051"/>
      <c r="C48" s="1052"/>
      <c r="D48" s="219"/>
      <c r="E48" s="1055" t="s">
        <v>36</v>
      </c>
      <c r="F48" s="1055"/>
      <c r="G48" s="1055"/>
      <c r="H48" s="1055"/>
      <c r="I48" s="1055"/>
      <c r="J48" s="1056"/>
      <c r="K48" s="230">
        <v>1086</v>
      </c>
      <c r="L48" s="239">
        <v>1027</v>
      </c>
      <c r="M48" s="239">
        <v>1029</v>
      </c>
      <c r="N48" s="239">
        <v>1004</v>
      </c>
      <c r="O48" s="248">
        <v>973</v>
      </c>
      <c r="P48" s="85"/>
      <c r="Q48" s="85"/>
      <c r="R48" s="85"/>
      <c r="S48" s="85"/>
      <c r="T48" s="85"/>
      <c r="U48" s="85"/>
    </row>
    <row r="49" spans="1:21" ht="30.75" customHeight="1" x14ac:dyDescent="0.2">
      <c r="A49" s="85"/>
      <c r="B49" s="1051"/>
      <c r="C49" s="1052"/>
      <c r="D49" s="219"/>
      <c r="E49" s="1055" t="s">
        <v>1</v>
      </c>
      <c r="F49" s="1055"/>
      <c r="G49" s="1055"/>
      <c r="H49" s="1055"/>
      <c r="I49" s="1055"/>
      <c r="J49" s="1056"/>
      <c r="K49" s="230">
        <v>19</v>
      </c>
      <c r="L49" s="239">
        <v>22</v>
      </c>
      <c r="M49" s="239">
        <v>24</v>
      </c>
      <c r="N49" s="239">
        <v>14</v>
      </c>
      <c r="O49" s="248">
        <v>16</v>
      </c>
      <c r="P49" s="85"/>
      <c r="Q49" s="85"/>
      <c r="R49" s="85"/>
      <c r="S49" s="85"/>
      <c r="T49" s="85"/>
      <c r="U49" s="85"/>
    </row>
    <row r="50" spans="1:21" ht="30.75" customHeight="1" x14ac:dyDescent="0.2">
      <c r="A50" s="85"/>
      <c r="B50" s="1051"/>
      <c r="C50" s="1052"/>
      <c r="D50" s="219"/>
      <c r="E50" s="1055" t="s">
        <v>41</v>
      </c>
      <c r="F50" s="1055"/>
      <c r="G50" s="1055"/>
      <c r="H50" s="1055"/>
      <c r="I50" s="1055"/>
      <c r="J50" s="1056"/>
      <c r="K50" s="230" t="s">
        <v>207</v>
      </c>
      <c r="L50" s="239" t="s">
        <v>207</v>
      </c>
      <c r="M50" s="239" t="s">
        <v>207</v>
      </c>
      <c r="N50" s="239" t="s">
        <v>207</v>
      </c>
      <c r="O50" s="248" t="s">
        <v>207</v>
      </c>
      <c r="P50" s="85"/>
      <c r="Q50" s="85"/>
      <c r="R50" s="85"/>
      <c r="S50" s="85"/>
      <c r="T50" s="85"/>
      <c r="U50" s="85"/>
    </row>
    <row r="51" spans="1:21" ht="30.75" customHeight="1" x14ac:dyDescent="0.2">
      <c r="A51" s="85"/>
      <c r="B51" s="1053"/>
      <c r="C51" s="1054"/>
      <c r="D51" s="220"/>
      <c r="E51" s="1055" t="s">
        <v>44</v>
      </c>
      <c r="F51" s="1055"/>
      <c r="G51" s="1055"/>
      <c r="H51" s="1055"/>
      <c r="I51" s="1055"/>
      <c r="J51" s="1056"/>
      <c r="K51" s="230" t="s">
        <v>207</v>
      </c>
      <c r="L51" s="239" t="s">
        <v>207</v>
      </c>
      <c r="M51" s="239" t="s">
        <v>207</v>
      </c>
      <c r="N51" s="239" t="s">
        <v>207</v>
      </c>
      <c r="O51" s="248" t="s">
        <v>207</v>
      </c>
      <c r="P51" s="85"/>
      <c r="Q51" s="85"/>
      <c r="R51" s="85"/>
      <c r="S51" s="85"/>
      <c r="T51" s="85"/>
      <c r="U51" s="85"/>
    </row>
    <row r="52" spans="1:21" ht="30.75" customHeight="1" x14ac:dyDescent="0.2">
      <c r="A52" s="85"/>
      <c r="B52" s="1057" t="s">
        <v>47</v>
      </c>
      <c r="C52" s="1058"/>
      <c r="D52" s="220"/>
      <c r="E52" s="1055" t="s">
        <v>49</v>
      </c>
      <c r="F52" s="1055"/>
      <c r="G52" s="1055"/>
      <c r="H52" s="1055"/>
      <c r="I52" s="1055"/>
      <c r="J52" s="1056"/>
      <c r="K52" s="230">
        <v>1565</v>
      </c>
      <c r="L52" s="239">
        <v>1578</v>
      </c>
      <c r="M52" s="239">
        <v>1557</v>
      </c>
      <c r="N52" s="239">
        <v>1526</v>
      </c>
      <c r="O52" s="248">
        <v>1520</v>
      </c>
      <c r="P52" s="85"/>
      <c r="Q52" s="85"/>
      <c r="R52" s="85"/>
      <c r="S52" s="85"/>
      <c r="T52" s="85"/>
      <c r="U52" s="85"/>
    </row>
    <row r="53" spans="1:21" ht="30.75" customHeight="1" x14ac:dyDescent="0.2">
      <c r="A53" s="85"/>
      <c r="B53" s="1059" t="s">
        <v>51</v>
      </c>
      <c r="C53" s="1060"/>
      <c r="D53" s="221"/>
      <c r="E53" s="1061" t="s">
        <v>55</v>
      </c>
      <c r="F53" s="1061"/>
      <c r="G53" s="1061"/>
      <c r="H53" s="1061"/>
      <c r="I53" s="1061"/>
      <c r="J53" s="1062"/>
      <c r="K53" s="231">
        <v>973</v>
      </c>
      <c r="L53" s="240">
        <v>964</v>
      </c>
      <c r="M53" s="240">
        <v>881</v>
      </c>
      <c r="N53" s="240">
        <v>914</v>
      </c>
      <c r="O53" s="249">
        <v>842</v>
      </c>
      <c r="P53" s="85"/>
      <c r="Q53" s="85"/>
      <c r="R53" s="85"/>
      <c r="S53" s="85"/>
      <c r="T53" s="85"/>
      <c r="U53" s="85"/>
    </row>
    <row r="54" spans="1:21" ht="24" customHeight="1" x14ac:dyDescent="0.2">
      <c r="A54" s="85"/>
      <c r="B54" s="210" t="s">
        <v>62</v>
      </c>
      <c r="C54" s="85"/>
      <c r="D54" s="85"/>
      <c r="E54" s="85"/>
      <c r="F54" s="85"/>
      <c r="G54" s="85"/>
      <c r="H54" s="85"/>
      <c r="I54" s="85"/>
      <c r="J54" s="85"/>
      <c r="K54" s="85"/>
      <c r="L54" s="85"/>
      <c r="M54" s="85"/>
      <c r="N54" s="85"/>
      <c r="O54" s="85"/>
      <c r="P54" s="85"/>
      <c r="Q54" s="85"/>
      <c r="R54" s="85"/>
      <c r="S54" s="85"/>
      <c r="T54" s="85"/>
      <c r="U54" s="85"/>
    </row>
    <row r="55" spans="1:21" ht="24" customHeight="1" x14ac:dyDescent="0.2">
      <c r="A55" s="85"/>
      <c r="B55" s="210" t="s">
        <v>63</v>
      </c>
      <c r="C55" s="85"/>
      <c r="D55" s="85"/>
      <c r="E55" s="85"/>
      <c r="F55" s="85"/>
      <c r="G55" s="85"/>
      <c r="H55" s="85"/>
      <c r="I55" s="85"/>
      <c r="J55" s="85"/>
      <c r="K55" s="85"/>
      <c r="L55" s="85"/>
      <c r="M55" s="85"/>
      <c r="N55" s="85"/>
      <c r="O55" s="85"/>
      <c r="P55" s="85"/>
      <c r="Q55" s="85"/>
      <c r="R55" s="85"/>
      <c r="S55" s="85"/>
      <c r="T55" s="85"/>
      <c r="U55" s="85"/>
    </row>
    <row r="56" spans="1:21" ht="24" customHeight="1" x14ac:dyDescent="0.2">
      <c r="A56" s="85"/>
      <c r="B56" s="211" t="s">
        <v>9</v>
      </c>
      <c r="C56" s="216"/>
      <c r="D56" s="216"/>
      <c r="E56" s="216"/>
      <c r="F56" s="216"/>
      <c r="G56" s="216"/>
      <c r="H56" s="216"/>
      <c r="I56" s="216"/>
      <c r="J56" s="216"/>
      <c r="K56" s="232"/>
      <c r="L56" s="232"/>
      <c r="M56" s="232"/>
      <c r="N56" s="232"/>
      <c r="O56" s="250" t="s">
        <v>546</v>
      </c>
      <c r="P56" s="85"/>
      <c r="Q56" s="85"/>
      <c r="R56" s="85"/>
      <c r="S56" s="85"/>
      <c r="T56" s="85"/>
      <c r="U56" s="85"/>
    </row>
    <row r="57" spans="1:21" ht="31.5" customHeight="1" x14ac:dyDescent="0.2">
      <c r="A57" s="85"/>
      <c r="B57" s="212"/>
      <c r="C57" s="217"/>
      <c r="D57" s="217"/>
      <c r="E57" s="224"/>
      <c r="F57" s="224"/>
      <c r="G57" s="224"/>
      <c r="H57" s="224"/>
      <c r="I57" s="224"/>
      <c r="J57" s="227" t="s">
        <v>18</v>
      </c>
      <c r="K57" s="233" t="s">
        <v>538</v>
      </c>
      <c r="L57" s="241" t="s">
        <v>539</v>
      </c>
      <c r="M57" s="241" t="s">
        <v>540</v>
      </c>
      <c r="N57" s="241" t="s">
        <v>541</v>
      </c>
      <c r="O57" s="251" t="s">
        <v>542</v>
      </c>
      <c r="P57" s="85"/>
      <c r="Q57" s="85"/>
      <c r="R57" s="85"/>
      <c r="S57" s="85"/>
      <c r="T57" s="85"/>
      <c r="U57" s="85"/>
    </row>
    <row r="58" spans="1:21" ht="31.5" customHeight="1" x14ac:dyDescent="0.2">
      <c r="B58" s="1043" t="s">
        <v>65</v>
      </c>
      <c r="C58" s="1044"/>
      <c r="D58" s="1034" t="s">
        <v>67</v>
      </c>
      <c r="E58" s="1035"/>
      <c r="F58" s="1035"/>
      <c r="G58" s="1035"/>
      <c r="H58" s="1035"/>
      <c r="I58" s="1035"/>
      <c r="J58" s="1036"/>
      <c r="K58" s="234"/>
      <c r="L58" s="242"/>
      <c r="M58" s="242"/>
      <c r="N58" s="242"/>
      <c r="O58" s="252"/>
    </row>
    <row r="59" spans="1:21" ht="31.5" customHeight="1" x14ac:dyDescent="0.2">
      <c r="B59" s="1045"/>
      <c r="C59" s="1046"/>
      <c r="D59" s="1037" t="s">
        <v>14</v>
      </c>
      <c r="E59" s="1038"/>
      <c r="F59" s="1038"/>
      <c r="G59" s="1038"/>
      <c r="H59" s="1038"/>
      <c r="I59" s="1038"/>
      <c r="J59" s="1039"/>
      <c r="K59" s="235"/>
      <c r="L59" s="243"/>
      <c r="M59" s="243"/>
      <c r="N59" s="243"/>
      <c r="O59" s="253"/>
    </row>
    <row r="60" spans="1:21" ht="31.5" customHeight="1" x14ac:dyDescent="0.2">
      <c r="B60" s="1047"/>
      <c r="C60" s="1048"/>
      <c r="D60" s="1040" t="s">
        <v>68</v>
      </c>
      <c r="E60" s="1041"/>
      <c r="F60" s="1041"/>
      <c r="G60" s="1041"/>
      <c r="H60" s="1041"/>
      <c r="I60" s="1041"/>
      <c r="J60" s="1042"/>
      <c r="K60" s="236"/>
      <c r="L60" s="244"/>
      <c r="M60" s="244"/>
      <c r="N60" s="244"/>
      <c r="O60" s="254"/>
    </row>
    <row r="61" spans="1:21" ht="24" customHeight="1" x14ac:dyDescent="0.2">
      <c r="B61" s="213"/>
      <c r="C61" s="213"/>
      <c r="D61" s="222" t="s">
        <v>48</v>
      </c>
      <c r="E61" s="225"/>
      <c r="F61" s="225"/>
      <c r="G61" s="225"/>
      <c r="H61" s="225"/>
      <c r="I61" s="225"/>
      <c r="J61" s="225"/>
      <c r="K61" s="225"/>
      <c r="L61" s="225"/>
      <c r="M61" s="225"/>
      <c r="N61" s="225"/>
      <c r="O61" s="225"/>
    </row>
    <row r="62" spans="1:21" ht="24" customHeight="1" x14ac:dyDescent="0.2">
      <c r="B62" s="214"/>
      <c r="C62" s="214"/>
      <c r="D62" s="222" t="s">
        <v>42</v>
      </c>
      <c r="E62" s="225"/>
      <c r="F62" s="225"/>
      <c r="G62" s="225"/>
      <c r="H62" s="225"/>
      <c r="I62" s="225"/>
      <c r="J62" s="225"/>
      <c r="K62" s="225"/>
      <c r="L62" s="225"/>
      <c r="M62" s="225"/>
      <c r="N62" s="225"/>
      <c r="O62" s="225"/>
    </row>
    <row r="63" spans="1:21" ht="24" customHeight="1" x14ac:dyDescent="0.2">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2">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jKL51fuaF1Nc3pHoWZ1RJz8s978sSAGSC5RtGCPUmSEj8lQcOtZYWQIJ+4arlPS9RdfKyMeNe288f6QJPlhE7Q==" saltValue="WyaO/x07fv9cabpB20KnSQ=="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46" customWidth="1"/>
    <col min="2" max="3" width="12.6640625" style="46" customWidth="1"/>
    <col min="4" max="4" width="11.6640625" style="46" customWidth="1"/>
    <col min="5" max="8" width="10.33203125" style="46" customWidth="1"/>
    <col min="9" max="13" width="16.33203125" style="46" customWidth="1"/>
    <col min="14" max="19" width="12.6640625" style="46" customWidth="1"/>
    <col min="20" max="20" width="0" style="46" hidden="1" customWidth="1"/>
    <col min="21" max="16384" width="0" style="4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5" t="s">
        <v>24</v>
      </c>
    </row>
    <row r="40" spans="2:13" ht="27.75" customHeight="1" x14ac:dyDescent="0.2">
      <c r="B40" s="209" t="s">
        <v>25</v>
      </c>
      <c r="C40" s="215"/>
      <c r="D40" s="215"/>
      <c r="E40" s="223"/>
      <c r="F40" s="223"/>
      <c r="G40" s="223"/>
      <c r="H40" s="226" t="s">
        <v>18</v>
      </c>
      <c r="I40" s="228" t="s">
        <v>538</v>
      </c>
      <c r="J40" s="237" t="s">
        <v>539</v>
      </c>
      <c r="K40" s="237" t="s">
        <v>540</v>
      </c>
      <c r="L40" s="237" t="s">
        <v>541</v>
      </c>
      <c r="M40" s="266" t="s">
        <v>542</v>
      </c>
    </row>
    <row r="41" spans="2:13" ht="27.75" customHeight="1" x14ac:dyDescent="0.2">
      <c r="B41" s="1049" t="s">
        <v>38</v>
      </c>
      <c r="C41" s="1050"/>
      <c r="D41" s="218"/>
      <c r="E41" s="1074" t="s">
        <v>71</v>
      </c>
      <c r="F41" s="1074"/>
      <c r="G41" s="1074"/>
      <c r="H41" s="1075"/>
      <c r="I41" s="259">
        <v>14000</v>
      </c>
      <c r="J41" s="263">
        <v>13369</v>
      </c>
      <c r="K41" s="263">
        <v>14444</v>
      </c>
      <c r="L41" s="263">
        <v>15785</v>
      </c>
      <c r="M41" s="267">
        <v>15228</v>
      </c>
    </row>
    <row r="42" spans="2:13" ht="27.75" customHeight="1" x14ac:dyDescent="0.2">
      <c r="B42" s="1051"/>
      <c r="C42" s="1052"/>
      <c r="D42" s="219"/>
      <c r="E42" s="1065" t="s">
        <v>77</v>
      </c>
      <c r="F42" s="1065"/>
      <c r="G42" s="1065"/>
      <c r="H42" s="1066"/>
      <c r="I42" s="260" t="s">
        <v>207</v>
      </c>
      <c r="J42" s="264" t="s">
        <v>207</v>
      </c>
      <c r="K42" s="264" t="s">
        <v>207</v>
      </c>
      <c r="L42" s="264" t="s">
        <v>207</v>
      </c>
      <c r="M42" s="268" t="s">
        <v>207</v>
      </c>
    </row>
    <row r="43" spans="2:13" ht="27.75" customHeight="1" x14ac:dyDescent="0.2">
      <c r="B43" s="1051"/>
      <c r="C43" s="1052"/>
      <c r="D43" s="219"/>
      <c r="E43" s="1065" t="s">
        <v>79</v>
      </c>
      <c r="F43" s="1065"/>
      <c r="G43" s="1065"/>
      <c r="H43" s="1066"/>
      <c r="I43" s="260">
        <v>9958</v>
      </c>
      <c r="J43" s="264">
        <v>9473</v>
      </c>
      <c r="K43" s="264">
        <v>8264</v>
      </c>
      <c r="L43" s="264">
        <v>7141</v>
      </c>
      <c r="M43" s="268">
        <v>6031</v>
      </c>
    </row>
    <row r="44" spans="2:13" ht="27.75" customHeight="1" x14ac:dyDescent="0.2">
      <c r="B44" s="1051"/>
      <c r="C44" s="1052"/>
      <c r="D44" s="219"/>
      <c r="E44" s="1065" t="s">
        <v>21</v>
      </c>
      <c r="F44" s="1065"/>
      <c r="G44" s="1065"/>
      <c r="H44" s="1066"/>
      <c r="I44" s="260">
        <v>477</v>
      </c>
      <c r="J44" s="264">
        <v>196</v>
      </c>
      <c r="K44" s="264">
        <v>167</v>
      </c>
      <c r="L44" s="264">
        <v>164</v>
      </c>
      <c r="M44" s="268">
        <v>201</v>
      </c>
    </row>
    <row r="45" spans="2:13" ht="27.75" customHeight="1" x14ac:dyDescent="0.2">
      <c r="B45" s="1051"/>
      <c r="C45" s="1052"/>
      <c r="D45" s="219"/>
      <c r="E45" s="1065" t="s">
        <v>82</v>
      </c>
      <c r="F45" s="1065"/>
      <c r="G45" s="1065"/>
      <c r="H45" s="1066"/>
      <c r="I45" s="260">
        <v>1167</v>
      </c>
      <c r="J45" s="264">
        <v>1136</v>
      </c>
      <c r="K45" s="264">
        <v>1152</v>
      </c>
      <c r="L45" s="264">
        <v>1071</v>
      </c>
      <c r="M45" s="268">
        <v>1085</v>
      </c>
    </row>
    <row r="46" spans="2:13" ht="27.75" customHeight="1" x14ac:dyDescent="0.2">
      <c r="B46" s="1051"/>
      <c r="C46" s="1052"/>
      <c r="D46" s="220"/>
      <c r="E46" s="1065" t="s">
        <v>81</v>
      </c>
      <c r="F46" s="1065"/>
      <c r="G46" s="1065"/>
      <c r="H46" s="1066"/>
      <c r="I46" s="260" t="s">
        <v>207</v>
      </c>
      <c r="J46" s="264" t="s">
        <v>207</v>
      </c>
      <c r="K46" s="264" t="s">
        <v>207</v>
      </c>
      <c r="L46" s="264" t="s">
        <v>207</v>
      </c>
      <c r="M46" s="268" t="s">
        <v>207</v>
      </c>
    </row>
    <row r="47" spans="2:13" ht="27.75" customHeight="1" x14ac:dyDescent="0.2">
      <c r="B47" s="1051"/>
      <c r="C47" s="1052"/>
      <c r="D47" s="256"/>
      <c r="E47" s="1071" t="s">
        <v>84</v>
      </c>
      <c r="F47" s="1072"/>
      <c r="G47" s="1072"/>
      <c r="H47" s="1073"/>
      <c r="I47" s="260" t="s">
        <v>207</v>
      </c>
      <c r="J47" s="264" t="s">
        <v>207</v>
      </c>
      <c r="K47" s="264" t="s">
        <v>207</v>
      </c>
      <c r="L47" s="264" t="s">
        <v>207</v>
      </c>
      <c r="M47" s="268" t="s">
        <v>207</v>
      </c>
    </row>
    <row r="48" spans="2:13" ht="27.75" customHeight="1" x14ac:dyDescent="0.2">
      <c r="B48" s="1051"/>
      <c r="C48" s="1052"/>
      <c r="D48" s="219"/>
      <c r="E48" s="1065" t="s">
        <v>57</v>
      </c>
      <c r="F48" s="1065"/>
      <c r="G48" s="1065"/>
      <c r="H48" s="1066"/>
      <c r="I48" s="260" t="s">
        <v>207</v>
      </c>
      <c r="J48" s="264" t="s">
        <v>207</v>
      </c>
      <c r="K48" s="264" t="s">
        <v>207</v>
      </c>
      <c r="L48" s="264" t="s">
        <v>207</v>
      </c>
      <c r="M48" s="268" t="s">
        <v>207</v>
      </c>
    </row>
    <row r="49" spans="2:13" ht="27.75" customHeight="1" x14ac:dyDescent="0.2">
      <c r="B49" s="1053"/>
      <c r="C49" s="1054"/>
      <c r="D49" s="219"/>
      <c r="E49" s="1065" t="s">
        <v>88</v>
      </c>
      <c r="F49" s="1065"/>
      <c r="G49" s="1065"/>
      <c r="H49" s="1066"/>
      <c r="I49" s="260" t="s">
        <v>207</v>
      </c>
      <c r="J49" s="264" t="s">
        <v>207</v>
      </c>
      <c r="K49" s="264" t="s">
        <v>207</v>
      </c>
      <c r="L49" s="264" t="s">
        <v>207</v>
      </c>
      <c r="M49" s="268" t="s">
        <v>207</v>
      </c>
    </row>
    <row r="50" spans="2:13" ht="27.75" customHeight="1" x14ac:dyDescent="0.2">
      <c r="B50" s="1069" t="s">
        <v>90</v>
      </c>
      <c r="C50" s="1070"/>
      <c r="D50" s="257"/>
      <c r="E50" s="1065" t="s">
        <v>91</v>
      </c>
      <c r="F50" s="1065"/>
      <c r="G50" s="1065"/>
      <c r="H50" s="1066"/>
      <c r="I50" s="260">
        <v>2683</v>
      </c>
      <c r="J50" s="264">
        <v>2424</v>
      </c>
      <c r="K50" s="264">
        <v>2632</v>
      </c>
      <c r="L50" s="264">
        <v>2797</v>
      </c>
      <c r="M50" s="268">
        <v>3135</v>
      </c>
    </row>
    <row r="51" spans="2:13" ht="27.75" customHeight="1" x14ac:dyDescent="0.2">
      <c r="B51" s="1051"/>
      <c r="C51" s="1052"/>
      <c r="D51" s="219"/>
      <c r="E51" s="1065" t="s">
        <v>93</v>
      </c>
      <c r="F51" s="1065"/>
      <c r="G51" s="1065"/>
      <c r="H51" s="1066"/>
      <c r="I51" s="260">
        <v>140</v>
      </c>
      <c r="J51" s="264">
        <v>106</v>
      </c>
      <c r="K51" s="264">
        <v>88</v>
      </c>
      <c r="L51" s="264">
        <v>75</v>
      </c>
      <c r="M51" s="268">
        <v>62</v>
      </c>
    </row>
    <row r="52" spans="2:13" ht="27.75" customHeight="1" x14ac:dyDescent="0.2">
      <c r="B52" s="1053"/>
      <c r="C52" s="1054"/>
      <c r="D52" s="219"/>
      <c r="E52" s="1065" t="s">
        <v>46</v>
      </c>
      <c r="F52" s="1065"/>
      <c r="G52" s="1065"/>
      <c r="H52" s="1066"/>
      <c r="I52" s="260">
        <v>15583</v>
      </c>
      <c r="J52" s="264">
        <v>15113</v>
      </c>
      <c r="K52" s="264">
        <v>15419</v>
      </c>
      <c r="L52" s="264">
        <v>15749</v>
      </c>
      <c r="M52" s="268">
        <v>15270</v>
      </c>
    </row>
    <row r="53" spans="2:13" ht="27.75" customHeight="1" x14ac:dyDescent="0.2">
      <c r="B53" s="1059" t="s">
        <v>51</v>
      </c>
      <c r="C53" s="1060"/>
      <c r="D53" s="221"/>
      <c r="E53" s="1067" t="s">
        <v>97</v>
      </c>
      <c r="F53" s="1067"/>
      <c r="G53" s="1067"/>
      <c r="H53" s="1068"/>
      <c r="I53" s="261">
        <v>7195</v>
      </c>
      <c r="J53" s="265">
        <v>6531</v>
      </c>
      <c r="K53" s="265">
        <v>5888</v>
      </c>
      <c r="L53" s="265">
        <v>5539</v>
      </c>
      <c r="M53" s="269">
        <v>4078</v>
      </c>
    </row>
    <row r="54" spans="2:13" ht="27.75" customHeight="1" x14ac:dyDescent="0.2">
      <c r="B54" s="255" t="s">
        <v>70</v>
      </c>
      <c r="C54" s="192"/>
      <c r="D54" s="192"/>
      <c r="E54" s="258"/>
      <c r="F54" s="258"/>
      <c r="G54" s="258"/>
      <c r="H54" s="258"/>
      <c r="I54" s="262"/>
      <c r="J54" s="262"/>
      <c r="K54" s="262"/>
      <c r="L54" s="262"/>
      <c r="M54" s="262"/>
    </row>
    <row r="55" spans="2:13" ht="13.2" x14ac:dyDescent="0.2"/>
  </sheetData>
  <sheetProtection algorithmName="SHA-512" hashValue="juOfuzUNpQzAcCSOyjAt3+g6Mj7Z2kAuImtGnfp0PkmJ2T7Q8sMgl4aH8bCaGmNRvj26R6MNohVeT073Ox16jg==" saltValue="l6+1ExxyPWWnpe4l1oSgu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46" customWidth="1"/>
    <col min="2" max="2" width="16.33203125" style="46" customWidth="1"/>
    <col min="3" max="5" width="26.21875" style="46" customWidth="1"/>
    <col min="6" max="8" width="24.21875" style="46" customWidth="1"/>
    <col min="9" max="14" width="26" style="46" customWidth="1"/>
    <col min="15" max="15" width="6.10937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85"/>
      <c r="C53" s="85"/>
      <c r="D53" s="85"/>
      <c r="E53" s="85"/>
      <c r="F53" s="85"/>
      <c r="G53" s="85"/>
      <c r="H53" s="285" t="s">
        <v>95</v>
      </c>
    </row>
    <row r="54" spans="2:8" ht="29.25" customHeight="1" x14ac:dyDescent="0.25">
      <c r="B54" s="270" t="s">
        <v>6</v>
      </c>
      <c r="C54" s="276"/>
      <c r="D54" s="276"/>
      <c r="E54" s="277" t="s">
        <v>18</v>
      </c>
      <c r="F54" s="278" t="s">
        <v>540</v>
      </c>
      <c r="G54" s="278" t="s">
        <v>541</v>
      </c>
      <c r="H54" s="286" t="s">
        <v>542</v>
      </c>
    </row>
    <row r="55" spans="2:8" ht="52.5" customHeight="1" x14ac:dyDescent="0.2">
      <c r="B55" s="271"/>
      <c r="C55" s="1084" t="s">
        <v>101</v>
      </c>
      <c r="D55" s="1084"/>
      <c r="E55" s="1085"/>
      <c r="F55" s="279">
        <v>1510</v>
      </c>
      <c r="G55" s="279">
        <v>1590</v>
      </c>
      <c r="H55" s="287">
        <v>1673</v>
      </c>
    </row>
    <row r="56" spans="2:8" ht="52.5" customHeight="1" x14ac:dyDescent="0.2">
      <c r="B56" s="272"/>
      <c r="C56" s="1086" t="s">
        <v>104</v>
      </c>
      <c r="D56" s="1086"/>
      <c r="E56" s="1087"/>
      <c r="F56" s="280">
        <v>100</v>
      </c>
      <c r="G56" s="280">
        <v>100</v>
      </c>
      <c r="H56" s="288">
        <v>200</v>
      </c>
    </row>
    <row r="57" spans="2:8" ht="53.25" customHeight="1" x14ac:dyDescent="0.2">
      <c r="B57" s="272"/>
      <c r="C57" s="1088" t="s">
        <v>75</v>
      </c>
      <c r="D57" s="1088"/>
      <c r="E57" s="1089"/>
      <c r="F57" s="281">
        <v>1885</v>
      </c>
      <c r="G57" s="281">
        <v>1705</v>
      </c>
      <c r="H57" s="289">
        <v>1760</v>
      </c>
    </row>
    <row r="58" spans="2:8" ht="45.75" customHeight="1" x14ac:dyDescent="0.2">
      <c r="B58" s="273"/>
      <c r="C58" s="1076" t="s">
        <v>181</v>
      </c>
      <c r="D58" s="1077"/>
      <c r="E58" s="1078"/>
      <c r="F58" s="282">
        <v>1370</v>
      </c>
      <c r="G58" s="282">
        <v>1158</v>
      </c>
      <c r="H58" s="290">
        <v>1131</v>
      </c>
    </row>
    <row r="59" spans="2:8" ht="45.75" customHeight="1" x14ac:dyDescent="0.2">
      <c r="B59" s="273"/>
      <c r="C59" s="1076" t="s">
        <v>53</v>
      </c>
      <c r="D59" s="1077"/>
      <c r="E59" s="1078"/>
      <c r="F59" s="282">
        <v>106</v>
      </c>
      <c r="G59" s="282">
        <v>130</v>
      </c>
      <c r="H59" s="290">
        <v>220</v>
      </c>
    </row>
    <row r="60" spans="2:8" ht="45.75" customHeight="1" x14ac:dyDescent="0.2">
      <c r="B60" s="273"/>
      <c r="C60" s="1076" t="s">
        <v>391</v>
      </c>
      <c r="D60" s="1077"/>
      <c r="E60" s="1078"/>
      <c r="F60" s="282">
        <v>178</v>
      </c>
      <c r="G60" s="282">
        <v>178</v>
      </c>
      <c r="H60" s="290">
        <v>164</v>
      </c>
    </row>
    <row r="61" spans="2:8" ht="45.75" customHeight="1" x14ac:dyDescent="0.2">
      <c r="B61" s="273"/>
      <c r="C61" s="1076" t="s">
        <v>554</v>
      </c>
      <c r="D61" s="1077"/>
      <c r="E61" s="1078"/>
      <c r="F61" s="282">
        <v>108</v>
      </c>
      <c r="G61" s="282">
        <v>108</v>
      </c>
      <c r="H61" s="290">
        <v>108</v>
      </c>
    </row>
    <row r="62" spans="2:8" ht="45.75" customHeight="1" x14ac:dyDescent="0.2">
      <c r="B62" s="274"/>
      <c r="C62" s="1079" t="s">
        <v>555</v>
      </c>
      <c r="D62" s="1080"/>
      <c r="E62" s="1081"/>
      <c r="F62" s="283">
        <v>25</v>
      </c>
      <c r="G62" s="283">
        <v>35</v>
      </c>
      <c r="H62" s="291">
        <v>45</v>
      </c>
    </row>
    <row r="63" spans="2:8" ht="52.5" customHeight="1" x14ac:dyDescent="0.2">
      <c r="B63" s="275"/>
      <c r="C63" s="1082" t="s">
        <v>107</v>
      </c>
      <c r="D63" s="1082"/>
      <c r="E63" s="1083"/>
      <c r="F63" s="284">
        <v>3495</v>
      </c>
      <c r="G63" s="284">
        <v>3395</v>
      </c>
      <c r="H63" s="292">
        <v>3633</v>
      </c>
    </row>
    <row r="64" spans="2:8" ht="13.2" x14ac:dyDescent="0.2"/>
  </sheetData>
  <sheetProtection algorithmName="SHA-512" hashValue="EV5ZauSikV7IqkBKYFUzINzSxXthCPFsTFfUJjHcWk38J6eYwq6QT8VJBAWO+T2qpz7dNp/d9ZATb5OXC3iZOQ==" saltValue="QaVeH4WzmLbKjyy7o2QLIQ=="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293" customWidth="1"/>
    <col min="2" max="8" width="13.33203125" style="293" customWidth="1"/>
    <col min="9" max="16384" width="11.109375" style="293"/>
  </cols>
  <sheetData>
    <row r="1" spans="1:8" x14ac:dyDescent="0.2">
      <c r="A1" s="97"/>
      <c r="B1" s="103"/>
      <c r="C1" s="107"/>
      <c r="D1" s="113"/>
      <c r="E1" s="123"/>
      <c r="F1" s="123"/>
      <c r="G1" s="123"/>
      <c r="H1" s="157"/>
    </row>
    <row r="2" spans="1:8" x14ac:dyDescent="0.2">
      <c r="A2" s="98"/>
      <c r="B2" s="104"/>
      <c r="C2" s="300"/>
      <c r="D2" s="114" t="s">
        <v>61</v>
      </c>
      <c r="E2" s="124"/>
      <c r="F2" s="308" t="s">
        <v>537</v>
      </c>
      <c r="G2" s="148"/>
      <c r="H2" s="158"/>
    </row>
    <row r="3" spans="1:8" x14ac:dyDescent="0.2">
      <c r="A3" s="114" t="s">
        <v>533</v>
      </c>
      <c r="B3" s="106"/>
      <c r="C3" s="301"/>
      <c r="D3" s="304">
        <v>110434</v>
      </c>
      <c r="E3" s="306"/>
      <c r="F3" s="309">
        <v>108252</v>
      </c>
      <c r="G3" s="311"/>
      <c r="H3" s="314"/>
    </row>
    <row r="4" spans="1:8" x14ac:dyDescent="0.2">
      <c r="A4" s="99"/>
      <c r="B4" s="105"/>
      <c r="C4" s="302"/>
      <c r="D4" s="305">
        <v>71444</v>
      </c>
      <c r="E4" s="307"/>
      <c r="F4" s="310">
        <v>50321</v>
      </c>
      <c r="G4" s="312"/>
      <c r="H4" s="315"/>
    </row>
    <row r="5" spans="1:8" x14ac:dyDescent="0.2">
      <c r="A5" s="114" t="s">
        <v>534</v>
      </c>
      <c r="B5" s="106"/>
      <c r="C5" s="301"/>
      <c r="D5" s="304">
        <v>103125</v>
      </c>
      <c r="E5" s="306"/>
      <c r="F5" s="309">
        <v>93492</v>
      </c>
      <c r="G5" s="311"/>
      <c r="H5" s="314"/>
    </row>
    <row r="6" spans="1:8" x14ac:dyDescent="0.2">
      <c r="A6" s="99"/>
      <c r="B6" s="105"/>
      <c r="C6" s="302"/>
      <c r="D6" s="305">
        <v>75283</v>
      </c>
      <c r="E6" s="307"/>
      <c r="F6" s="310">
        <v>53316</v>
      </c>
      <c r="G6" s="312"/>
      <c r="H6" s="315"/>
    </row>
    <row r="7" spans="1:8" x14ac:dyDescent="0.2">
      <c r="A7" s="114" t="s">
        <v>485</v>
      </c>
      <c r="B7" s="106"/>
      <c r="C7" s="301"/>
      <c r="D7" s="304">
        <v>211213</v>
      </c>
      <c r="E7" s="306"/>
      <c r="F7" s="309">
        <v>94796</v>
      </c>
      <c r="G7" s="311"/>
      <c r="H7" s="314"/>
    </row>
    <row r="8" spans="1:8" x14ac:dyDescent="0.2">
      <c r="A8" s="99"/>
      <c r="B8" s="105"/>
      <c r="C8" s="302"/>
      <c r="D8" s="305">
        <v>85668</v>
      </c>
      <c r="E8" s="307"/>
      <c r="F8" s="310">
        <v>55781</v>
      </c>
      <c r="G8" s="312"/>
      <c r="H8" s="315"/>
    </row>
    <row r="9" spans="1:8" x14ac:dyDescent="0.2">
      <c r="A9" s="114" t="s">
        <v>535</v>
      </c>
      <c r="B9" s="106"/>
      <c r="C9" s="301"/>
      <c r="D9" s="304">
        <v>239520</v>
      </c>
      <c r="E9" s="306"/>
      <c r="F9" s="309">
        <v>85942</v>
      </c>
      <c r="G9" s="311"/>
      <c r="H9" s="314"/>
    </row>
    <row r="10" spans="1:8" x14ac:dyDescent="0.2">
      <c r="A10" s="99"/>
      <c r="B10" s="105"/>
      <c r="C10" s="302"/>
      <c r="D10" s="305">
        <v>100082</v>
      </c>
      <c r="E10" s="307"/>
      <c r="F10" s="310">
        <v>48630</v>
      </c>
      <c r="G10" s="312"/>
      <c r="H10" s="315"/>
    </row>
    <row r="11" spans="1:8" x14ac:dyDescent="0.2">
      <c r="A11" s="114" t="s">
        <v>140</v>
      </c>
      <c r="B11" s="106"/>
      <c r="C11" s="301"/>
      <c r="D11" s="304">
        <v>80485</v>
      </c>
      <c r="E11" s="306"/>
      <c r="F11" s="309">
        <v>95007</v>
      </c>
      <c r="G11" s="311"/>
      <c r="H11" s="314"/>
    </row>
    <row r="12" spans="1:8" x14ac:dyDescent="0.2">
      <c r="A12" s="99"/>
      <c r="B12" s="105"/>
      <c r="C12" s="303"/>
      <c r="D12" s="305">
        <v>59241</v>
      </c>
      <c r="E12" s="307"/>
      <c r="F12" s="310">
        <v>48509</v>
      </c>
      <c r="G12" s="312"/>
      <c r="H12" s="315"/>
    </row>
    <row r="13" spans="1:8" x14ac:dyDescent="0.2">
      <c r="A13" s="114"/>
      <c r="B13" s="106"/>
      <c r="C13" s="301"/>
      <c r="D13" s="304">
        <v>148955</v>
      </c>
      <c r="E13" s="306"/>
      <c r="F13" s="309">
        <v>95498</v>
      </c>
      <c r="G13" s="313"/>
      <c r="H13" s="314"/>
    </row>
    <row r="14" spans="1:8" x14ac:dyDescent="0.2">
      <c r="A14" s="99"/>
      <c r="B14" s="105"/>
      <c r="C14" s="302"/>
      <c r="D14" s="305">
        <v>78344</v>
      </c>
      <c r="E14" s="307"/>
      <c r="F14" s="310">
        <v>51311</v>
      </c>
      <c r="G14" s="312"/>
      <c r="H14" s="315"/>
    </row>
    <row r="17" spans="1:11" x14ac:dyDescent="0.2">
      <c r="A17" s="293" t="s">
        <v>28</v>
      </c>
    </row>
    <row r="18" spans="1:11" x14ac:dyDescent="0.2">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2">
      <c r="A19" s="294" t="s">
        <v>86</v>
      </c>
      <c r="B19" s="294">
        <f>ROUND(VALUE(SUBSTITUTE(実質収支比率等に係る経年分析!F$48,"▲","-")),2)</f>
        <v>0.9</v>
      </c>
      <c r="C19" s="294">
        <f>ROUND(VALUE(SUBSTITUTE(実質収支比率等に係る経年分析!G$48,"▲","-")),2)</f>
        <v>2.86</v>
      </c>
      <c r="D19" s="294">
        <f>ROUND(VALUE(SUBSTITUTE(実質収支比率等に係る経年分析!H$48,"▲","-")),2)</f>
        <v>2.14</v>
      </c>
      <c r="E19" s="294">
        <f>ROUND(VALUE(SUBSTITUTE(実質収支比率等に係る経年分析!I$48,"▲","-")),2)</f>
        <v>5.15</v>
      </c>
      <c r="F19" s="294">
        <f>ROUND(VALUE(SUBSTITUTE(実質収支比率等に係る経年分析!J$48,"▲","-")),2)</f>
        <v>3.4</v>
      </c>
    </row>
    <row r="20" spans="1:11" x14ac:dyDescent="0.2">
      <c r="A20" s="294" t="s">
        <v>39</v>
      </c>
      <c r="B20" s="294">
        <f>ROUND(VALUE(SUBSTITUTE(実質収支比率等に係る経年分析!F$47,"▲","-")),2)</f>
        <v>22.34</v>
      </c>
      <c r="C20" s="294">
        <f>ROUND(VALUE(SUBSTITUTE(実質収支比率等に係る経年分析!G$47,"▲","-")),2)</f>
        <v>21.63</v>
      </c>
      <c r="D20" s="294">
        <f>ROUND(VALUE(SUBSTITUTE(実質収支比率等に係る経年分析!H$47,"▲","-")),2)</f>
        <v>21.93</v>
      </c>
      <c r="E20" s="294">
        <f>ROUND(VALUE(SUBSTITUTE(実質収支比率等に係る経年分析!I$47,"▲","-")),2)</f>
        <v>22.39</v>
      </c>
      <c r="F20" s="294">
        <f>ROUND(VALUE(SUBSTITUTE(実質収支比率等に係る経年分析!J$47,"▲","-")),2)</f>
        <v>24.46</v>
      </c>
    </row>
    <row r="21" spans="1:11" x14ac:dyDescent="0.2">
      <c r="A21" s="294" t="s">
        <v>110</v>
      </c>
      <c r="B21" s="294">
        <f>IF(ISNUMBER(VALUE(SUBSTITUTE(実質収支比率等に係る経年分析!F$49,"▲","-"))),ROUND(VALUE(SUBSTITUTE(実質収支比率等に係る経年分析!F$49,"▲","-")),2),NA())</f>
        <v>-8.1199999999999992</v>
      </c>
      <c r="C21" s="294">
        <f>IF(ISNUMBER(VALUE(SUBSTITUTE(実質収支比率等に係る経年分析!G$49,"▲","-"))),ROUND(VALUE(SUBSTITUTE(実質収支比率等に係る経年分析!G$49,"▲","-")),2),NA())</f>
        <v>9.64</v>
      </c>
      <c r="D21" s="294">
        <f>IF(ISNUMBER(VALUE(SUBSTITUTE(実質収支比率等に係る経年分析!H$49,"▲","-"))),ROUND(VALUE(SUBSTITUTE(実質収支比率等に係る経年分析!H$49,"▲","-")),2),NA())</f>
        <v>-0.76</v>
      </c>
      <c r="E21" s="294">
        <f>IF(ISNUMBER(VALUE(SUBSTITUTE(実質収支比率等に係る経年分析!I$49,"▲","-"))),ROUND(VALUE(SUBSTITUTE(実質収支比率等に係る経年分析!I$49,"▲","-")),2),NA())</f>
        <v>7.02</v>
      </c>
      <c r="F21" s="294">
        <f>IF(ISNUMBER(VALUE(SUBSTITUTE(実質収支比率等に係る経年分析!J$49,"▲","-"))),ROUND(VALUE(SUBSTITUTE(実質収支比率等に係る経年分析!J$49,"▲","-")),2),NA())</f>
        <v>-0.73</v>
      </c>
    </row>
    <row r="24" spans="1:11" x14ac:dyDescent="0.2">
      <c r="A24" s="293" t="s">
        <v>98</v>
      </c>
    </row>
    <row r="25" spans="1:11" x14ac:dyDescent="0.2">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2">
      <c r="A26" s="295"/>
      <c r="B26" s="295" t="s">
        <v>112</v>
      </c>
      <c r="C26" s="295" t="s">
        <v>73</v>
      </c>
      <c r="D26" s="295" t="s">
        <v>112</v>
      </c>
      <c r="E26" s="295" t="s">
        <v>73</v>
      </c>
      <c r="F26" s="295" t="s">
        <v>112</v>
      </c>
      <c r="G26" s="295" t="s">
        <v>73</v>
      </c>
      <c r="H26" s="295" t="s">
        <v>112</v>
      </c>
      <c r="I26" s="295" t="s">
        <v>73</v>
      </c>
      <c r="J26" s="295" t="s">
        <v>112</v>
      </c>
      <c r="K26" s="295" t="s">
        <v>73</v>
      </c>
    </row>
    <row r="27" spans="1:11" x14ac:dyDescent="0.2">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#N/A</v>
      </c>
      <c r="C27" s="295">
        <f>IF(ROUND(VALUE(SUBSTITUTE(連結実質赤字比率に係る赤字・黒字の構成分析!F$43,"▲","-")),2)&gt;=0,ABS(ROUND(VALUE(SUBSTITUTE(連結実質赤字比率に係る赤字・黒字の構成分析!F$43,"▲","-")),2)),NA())</f>
        <v>0.01</v>
      </c>
      <c r="D27" s="295" t="e">
        <f>IF(ROUND(VALUE(SUBSTITUTE(連結実質赤字比率に係る赤字・黒字の構成分析!G$43,"▲","-")),2)&lt;0,ABS(ROUND(VALUE(SUBSTITUTE(連結実質赤字比率に係る赤字・黒字の構成分析!G$43,"▲","-")),2)),NA())</f>
        <v>#N/A</v>
      </c>
      <c r="E27" s="295">
        <f>IF(ROUND(VALUE(SUBSTITUTE(連結実質赤字比率に係る赤字・黒字の構成分析!G$43,"▲","-")),2)&gt;=0,ABS(ROUND(VALUE(SUBSTITUTE(連結実質赤字比率に係る赤字・黒字の構成分析!G$43,"▲","-")),2)),NA())</f>
        <v>0.01</v>
      </c>
      <c r="F27" s="295" t="e">
        <f>IF(ROUND(VALUE(SUBSTITUTE(連結実質赤字比率に係る赤字・黒字の構成分析!H$43,"▲","-")),2)&lt;0,ABS(ROUND(VALUE(SUBSTITUTE(連結実質赤字比率に係る赤字・黒字の構成分析!H$43,"▲","-")),2)),NA())</f>
        <v>#N/A</v>
      </c>
      <c r="G27" s="295">
        <f>IF(ROUND(VALUE(SUBSTITUTE(連結実質赤字比率に係る赤字・黒字の構成分析!H$43,"▲","-")),2)&gt;=0,ABS(ROUND(VALUE(SUBSTITUTE(連結実質赤字比率に係る赤字・黒字の構成分析!H$43,"▲","-")),2)),NA())</f>
        <v>0.01</v>
      </c>
      <c r="H27" s="295" t="e">
        <f>IF(ROUND(VALUE(SUBSTITUTE(連結実質赤字比率に係る赤字・黒字の構成分析!I$43,"▲","-")),2)&lt;0,ABS(ROUND(VALUE(SUBSTITUTE(連結実質赤字比率に係る赤字・黒字の構成分析!I$43,"▲","-")),2)),NA())</f>
        <v>#N/A</v>
      </c>
      <c r="I27" s="295">
        <f>IF(ROUND(VALUE(SUBSTITUTE(連結実質赤字比率に係る赤字・黒字の構成分析!I$43,"▲","-")),2)&gt;=0,ABS(ROUND(VALUE(SUBSTITUTE(連結実質赤字比率に係る赤字・黒字の構成分析!I$43,"▲","-")),2)),NA())</f>
        <v>0.01</v>
      </c>
      <c r="J27" s="295" t="e">
        <f>IF(ROUND(VALUE(SUBSTITUTE(連結実質赤字比率に係る赤字・黒字の構成分析!J$43,"▲","-")),2)&lt;0,ABS(ROUND(VALUE(SUBSTITUTE(連結実質赤字比率に係る赤字・黒字の構成分析!J$43,"▲","-")),2)),NA())</f>
        <v>#N/A</v>
      </c>
      <c r="K27" s="295">
        <f>IF(ROUND(VALUE(SUBSTITUTE(連結実質赤字比率に係る赤字・黒字の構成分析!J$43,"▲","-")),2)&gt;=0,ABS(ROUND(VALUE(SUBSTITUTE(連結実質赤字比率に係る赤字・黒字の構成分析!J$43,"▲","-")),2)),NA())</f>
        <v>0.01</v>
      </c>
    </row>
    <row r="28" spans="1:11" x14ac:dyDescent="0.2">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2">
      <c r="A29" s="295" t="str">
        <f>IF(連結実質赤字比率に係る赤字・黒字の構成分析!C$41="",NA(),連結実質赤字比率に係る赤字・黒字の構成分析!C$41)</f>
        <v>介護保険事業特別会計（老人保健施設サービス勘定）</v>
      </c>
      <c r="B29" s="295" t="e">
        <f>IF(ROUND(VALUE(SUBSTITUTE(連結実質赤字比率に係る赤字・黒字の構成分析!F$41,"▲","-")),2)&lt;0,ABS(ROUND(VALUE(SUBSTITUTE(連結実質赤字比率に係る赤字・黒字の構成分析!F$41,"▲","-")),2)),NA())</f>
        <v>#N/A</v>
      </c>
      <c r="C29" s="295">
        <f>IF(ROUND(VALUE(SUBSTITUTE(連結実質赤字比率に係る赤字・黒字の構成分析!F$41,"▲","-")),2)&gt;=0,ABS(ROUND(VALUE(SUBSTITUTE(連結実質赤字比率に係る赤字・黒字の構成分析!F$41,"▲","-")),2)),NA())</f>
        <v>0.03</v>
      </c>
      <c r="D29" s="295" t="e">
        <f>IF(ROUND(VALUE(SUBSTITUTE(連結実質赤字比率に係る赤字・黒字の構成分析!G$41,"▲","-")),2)&lt;0,ABS(ROUND(VALUE(SUBSTITUTE(連結実質赤字比率に係る赤字・黒字の構成分析!G$41,"▲","-")),2)),NA())</f>
        <v>#N/A</v>
      </c>
      <c r="E29" s="295">
        <f>IF(ROUND(VALUE(SUBSTITUTE(連結実質赤字比率に係る赤字・黒字の構成分析!G$41,"▲","-")),2)&gt;=0,ABS(ROUND(VALUE(SUBSTITUTE(連結実質赤字比率に係る赤字・黒字の構成分析!G$41,"▲","-")),2)),NA())</f>
        <v>0.01</v>
      </c>
      <c r="F29" s="295" t="e">
        <f>IF(ROUND(VALUE(SUBSTITUTE(連結実質赤字比率に係る赤字・黒字の構成分析!H$41,"▲","-")),2)&lt;0,ABS(ROUND(VALUE(SUBSTITUTE(連結実質赤字比率に係る赤字・黒字の構成分析!H$41,"▲","-")),2)),NA())</f>
        <v>#N/A</v>
      </c>
      <c r="G29" s="295">
        <f>IF(ROUND(VALUE(SUBSTITUTE(連結実質赤字比率に係る赤字・黒字の構成分析!H$41,"▲","-")),2)&gt;=0,ABS(ROUND(VALUE(SUBSTITUTE(連結実質赤字比率に係る赤字・黒字の構成分析!H$41,"▲","-")),2)),NA())</f>
        <v>0.03</v>
      </c>
      <c r="H29" s="295" t="e">
        <f>IF(ROUND(VALUE(SUBSTITUTE(連結実質赤字比率に係る赤字・黒字の構成分析!I$41,"▲","-")),2)&lt;0,ABS(ROUND(VALUE(SUBSTITUTE(連結実質赤字比率に係る赤字・黒字の構成分析!I$41,"▲","-")),2)),NA())</f>
        <v>#N/A</v>
      </c>
      <c r="I29" s="295">
        <f>IF(ROUND(VALUE(SUBSTITUTE(連結実質赤字比率に係る赤字・黒字の構成分析!I$41,"▲","-")),2)&gt;=0,ABS(ROUND(VALUE(SUBSTITUTE(連結実質赤字比率に係る赤字・黒字の構成分析!I$41,"▲","-")),2)),NA())</f>
        <v>0.01</v>
      </c>
      <c r="J29" s="295" t="e">
        <f>IF(ROUND(VALUE(SUBSTITUTE(連結実質赤字比率に係る赤字・黒字の構成分析!J$41,"▲","-")),2)&lt;0,ABS(ROUND(VALUE(SUBSTITUTE(連結実質赤字比率に係る赤字・黒字の構成分析!J$41,"▲","-")),2)),NA())</f>
        <v>#N/A</v>
      </c>
      <c r="K29" s="295">
        <f>IF(ROUND(VALUE(SUBSTITUTE(連結実質赤字比率に係る赤字・黒字の構成分析!J$41,"▲","-")),2)&gt;=0,ABS(ROUND(VALUE(SUBSTITUTE(連結実質赤字比率に係る赤字・黒字の構成分析!J$41,"▲","-")),2)),NA())</f>
        <v>0.01</v>
      </c>
    </row>
    <row r="30" spans="1:11" x14ac:dyDescent="0.2">
      <c r="A30" s="295" t="str">
        <f>IF(連結実質赤字比率に係る赤字・黒字の構成分析!C$40="",NA(),連結実質赤字比率に係る赤字・黒字の構成分析!C$40)</f>
        <v>国民健康保険事業特別会計（事業勘定）</v>
      </c>
      <c r="B30" s="295" t="e">
        <f>IF(ROUND(VALUE(SUBSTITUTE(連結実質赤字比率に係る赤字・黒字の構成分析!F$40,"▲","-")),2)&lt;0,ABS(ROUND(VALUE(SUBSTITUTE(連結実質赤字比率に係る赤字・黒字の構成分析!F$40,"▲","-")),2)),NA())</f>
        <v>#N/A</v>
      </c>
      <c r="C30" s="295">
        <f>IF(ROUND(VALUE(SUBSTITUTE(連結実質赤字比率に係る赤字・黒字の構成分析!F$40,"▲","-")),2)&gt;=0,ABS(ROUND(VALUE(SUBSTITUTE(連結実質赤字比率に係る赤字・黒字の構成分析!F$40,"▲","-")),2)),NA())</f>
        <v>0.33</v>
      </c>
      <c r="D30" s="295" t="e">
        <f>IF(ROUND(VALUE(SUBSTITUTE(連結実質赤字比率に係る赤字・黒字の構成分析!G$40,"▲","-")),2)&lt;0,ABS(ROUND(VALUE(SUBSTITUTE(連結実質赤字比率に係る赤字・黒字の構成分析!G$40,"▲","-")),2)),NA())</f>
        <v>#N/A</v>
      </c>
      <c r="E30" s="295">
        <f>IF(ROUND(VALUE(SUBSTITUTE(連結実質赤字比率に係る赤字・黒字の構成分析!G$40,"▲","-")),2)&gt;=0,ABS(ROUND(VALUE(SUBSTITUTE(連結実質赤字比率に係る赤字・黒字の構成分析!G$40,"▲","-")),2)),NA())</f>
        <v>0.02</v>
      </c>
      <c r="F30" s="295" t="e">
        <f>IF(ROUND(VALUE(SUBSTITUTE(連結実質赤字比率に係る赤字・黒字の構成分析!H$40,"▲","-")),2)&lt;0,ABS(ROUND(VALUE(SUBSTITUTE(連結実質赤字比率に係る赤字・黒字の構成分析!H$40,"▲","-")),2)),NA())</f>
        <v>#N/A</v>
      </c>
      <c r="G30" s="295">
        <f>IF(ROUND(VALUE(SUBSTITUTE(連結実質赤字比率に係る赤字・黒字の構成分析!H$40,"▲","-")),2)&gt;=0,ABS(ROUND(VALUE(SUBSTITUTE(連結実質赤字比率に係る赤字・黒字の構成分析!H$40,"▲","-")),2)),NA())</f>
        <v>0.23</v>
      </c>
      <c r="H30" s="295" t="e">
        <f>IF(ROUND(VALUE(SUBSTITUTE(連結実質赤字比率に係る赤字・黒字の構成分析!I$40,"▲","-")),2)&lt;0,ABS(ROUND(VALUE(SUBSTITUTE(連結実質赤字比率に係る赤字・黒字の構成分析!I$40,"▲","-")),2)),NA())</f>
        <v>#N/A</v>
      </c>
      <c r="I30" s="295">
        <f>IF(ROUND(VALUE(SUBSTITUTE(連結実質赤字比率に係る赤字・黒字の構成分析!I$40,"▲","-")),2)&gt;=0,ABS(ROUND(VALUE(SUBSTITUTE(連結実質赤字比率に係る赤字・黒字の構成分析!I$40,"▲","-")),2)),NA())</f>
        <v>0.4</v>
      </c>
      <c r="J30" s="295" t="e">
        <f>IF(ROUND(VALUE(SUBSTITUTE(連結実質赤字比率に係る赤字・黒字の構成分析!J$40,"▲","-")),2)&lt;0,ABS(ROUND(VALUE(SUBSTITUTE(連結実質赤字比率に係る赤字・黒字の構成分析!J$40,"▲","-")),2)),NA())</f>
        <v>#N/A</v>
      </c>
      <c r="K30" s="295">
        <f>IF(ROUND(VALUE(SUBSTITUTE(連結実質赤字比率に係る赤字・黒字の構成分析!J$40,"▲","-")),2)&gt;=0,ABS(ROUND(VALUE(SUBSTITUTE(連結実質赤字比率に係る赤字・黒字の構成分析!J$40,"▲","-")),2)),NA())</f>
        <v>0.04</v>
      </c>
    </row>
    <row r="31" spans="1:11" x14ac:dyDescent="0.2">
      <c r="A31" s="295" t="str">
        <f>IF(連結実質赤字比率に係る赤字・黒字の構成分析!C$39="",NA(),連結実質赤字比率に係る赤字・黒字の構成分析!C$39)</f>
        <v>介護保険事業特別会計（サービス勘定）</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0.04</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0.04</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0.04</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0.04</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0.04</v>
      </c>
    </row>
    <row r="32" spans="1:11" x14ac:dyDescent="0.2">
      <c r="A32" s="295" t="str">
        <f>IF(連結実質赤字比率に係る赤字・黒字の構成分析!C$38="",NA(),連結実質赤字比率に係る赤字・黒字の構成分析!C$38)</f>
        <v>後期高齢者医療特別会計</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0.03</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0.03</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0.04</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0.04</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7.0000000000000007E-2</v>
      </c>
    </row>
    <row r="33" spans="1:16" x14ac:dyDescent="0.2">
      <c r="A33" s="295" t="str">
        <f>IF(連結実質赤字比率に係る赤字・黒字の構成分析!C$37="",NA(),連結実質赤字比率に係る赤字・黒字の構成分析!C$37)</f>
        <v>介護保険事業特別会計（事業勘定）</v>
      </c>
      <c r="B33" s="295" t="e">
        <f>IF(ROUND(VALUE(SUBSTITUTE(連結実質赤字比率に係る赤字・黒字の構成分析!F$37,"▲","-")),2)&lt;0,ABS(ROUND(VALUE(SUBSTITUTE(連結実質赤字比率に係る赤字・黒字の構成分析!F$37,"▲","-")),2)),NA())</f>
        <v>#N/A</v>
      </c>
      <c r="C33" s="295">
        <f>IF(ROUND(VALUE(SUBSTITUTE(連結実質赤字比率に係る赤字・黒字の構成分析!F$37,"▲","-")),2)&gt;=0,ABS(ROUND(VALUE(SUBSTITUTE(連結実質赤字比率に係る赤字・黒字の構成分析!F$37,"▲","-")),2)),NA())</f>
        <v>0.67</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0.28000000000000003</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0.42</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0.69</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1.1100000000000001</v>
      </c>
    </row>
    <row r="34" spans="1:16" x14ac:dyDescent="0.2">
      <c r="A34" s="295" t="str">
        <f>IF(連結実質赤字比率に係る赤字・黒字の構成分析!C$36="",NA(),連結実質赤字比率に係る赤字・黒字の構成分析!C$36)</f>
        <v>一般会計</v>
      </c>
      <c r="B34" s="295" t="e">
        <f>IF(ROUND(VALUE(SUBSTITUTE(連結実質赤字比率に係る赤字・黒字の構成分析!F$36,"▲","-")),2)&lt;0,ABS(ROUND(VALUE(SUBSTITUTE(連結実質赤字比率に係る赤字・黒字の構成分析!F$36,"▲","-")),2)),NA())</f>
        <v>#N/A</v>
      </c>
      <c r="C34" s="295">
        <f>IF(ROUND(VALUE(SUBSTITUTE(連結実質赤字比率に係る赤字・黒字の構成分析!F$36,"▲","-")),2)&gt;=0,ABS(ROUND(VALUE(SUBSTITUTE(連結実質赤字比率に係る赤字・黒字の構成分析!F$36,"▲","-")),2)),NA())</f>
        <v>0.89</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2.85</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2.13</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5.14</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3.39</v>
      </c>
    </row>
    <row r="35" spans="1:16" x14ac:dyDescent="0.2">
      <c r="A35" s="295" t="str">
        <f>IF(連結実質赤字比率に係る赤字・黒字の構成分析!C$35="",NA(),連結実質赤字比率に係る赤字・黒字の構成分析!C$35)</f>
        <v>京丹波町水道事業会計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2.62</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2.37</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3.49</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3.47</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3.63</v>
      </c>
    </row>
    <row r="36" spans="1:16" x14ac:dyDescent="0.2">
      <c r="A36" s="295" t="str">
        <f>IF(連結実質赤字比率に係る赤字・黒字の構成分析!C$34="",NA(),連結実質赤字比率に係る赤字・黒字の構成分析!C$34)</f>
        <v>国保京丹波町病院事業会計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5.08</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4.62</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4.88</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5.59</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6.54</v>
      </c>
    </row>
    <row r="39" spans="1:16" x14ac:dyDescent="0.2">
      <c r="A39" s="293" t="s">
        <v>16</v>
      </c>
    </row>
    <row r="40" spans="1:16" x14ac:dyDescent="0.2">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2">
      <c r="A41" s="296"/>
      <c r="B41" s="296" t="s">
        <v>113</v>
      </c>
      <c r="C41" s="296"/>
      <c r="D41" s="296" t="s">
        <v>115</v>
      </c>
      <c r="E41" s="296" t="s">
        <v>113</v>
      </c>
      <c r="F41" s="296"/>
      <c r="G41" s="296" t="s">
        <v>115</v>
      </c>
      <c r="H41" s="296" t="s">
        <v>113</v>
      </c>
      <c r="I41" s="296"/>
      <c r="J41" s="296" t="s">
        <v>115</v>
      </c>
      <c r="K41" s="296" t="s">
        <v>113</v>
      </c>
      <c r="L41" s="296"/>
      <c r="M41" s="296" t="s">
        <v>115</v>
      </c>
      <c r="N41" s="296" t="s">
        <v>113</v>
      </c>
      <c r="O41" s="296"/>
      <c r="P41" s="296" t="s">
        <v>115</v>
      </c>
    </row>
    <row r="42" spans="1:16" x14ac:dyDescent="0.2">
      <c r="A42" s="296" t="s">
        <v>116</v>
      </c>
      <c r="B42" s="296"/>
      <c r="C42" s="296"/>
      <c r="D42" s="296">
        <f>'実質公債費比率（分子）の構造'!K$52</f>
        <v>1565</v>
      </c>
      <c r="E42" s="296"/>
      <c r="F42" s="296"/>
      <c r="G42" s="296">
        <f>'実質公債費比率（分子）の構造'!L$52</f>
        <v>1578</v>
      </c>
      <c r="H42" s="296"/>
      <c r="I42" s="296"/>
      <c r="J42" s="296">
        <f>'実質公債費比率（分子）の構造'!M$52</f>
        <v>1557</v>
      </c>
      <c r="K42" s="296"/>
      <c r="L42" s="296"/>
      <c r="M42" s="296">
        <f>'実質公債費比率（分子）の構造'!N$52</f>
        <v>1526</v>
      </c>
      <c r="N42" s="296"/>
      <c r="O42" s="296"/>
      <c r="P42" s="296">
        <f>'実質公債費比率（分子）の構造'!O$52</f>
        <v>1520</v>
      </c>
    </row>
    <row r="43" spans="1:16" x14ac:dyDescent="0.2">
      <c r="A43" s="296" t="s">
        <v>44</v>
      </c>
      <c r="B43" s="296" t="str">
        <f>'実質公債費比率（分子）の構造'!K$51</f>
        <v>-</v>
      </c>
      <c r="C43" s="296"/>
      <c r="D43" s="296"/>
      <c r="E43" s="296" t="str">
        <f>'実質公債費比率（分子）の構造'!L$51</f>
        <v>-</v>
      </c>
      <c r="F43" s="296"/>
      <c r="G43" s="296"/>
      <c r="H43" s="296" t="str">
        <f>'実質公債費比率（分子）の構造'!M$51</f>
        <v>-</v>
      </c>
      <c r="I43" s="296"/>
      <c r="J43" s="296"/>
      <c r="K43" s="296" t="str">
        <f>'実質公債費比率（分子）の構造'!N$51</f>
        <v>-</v>
      </c>
      <c r="L43" s="296"/>
      <c r="M43" s="296"/>
      <c r="N43" s="296" t="str">
        <f>'実質公債費比率（分子）の構造'!O$51</f>
        <v>-</v>
      </c>
      <c r="O43" s="296"/>
      <c r="P43" s="296"/>
    </row>
    <row r="44" spans="1:16" x14ac:dyDescent="0.2">
      <c r="A44" s="296" t="s">
        <v>41</v>
      </c>
      <c r="B44" s="296" t="str">
        <f>'実質公債費比率（分子）の構造'!K$50</f>
        <v>-</v>
      </c>
      <c r="C44" s="296"/>
      <c r="D44" s="296"/>
      <c r="E44" s="296" t="str">
        <f>'実質公債費比率（分子）の構造'!L$50</f>
        <v>-</v>
      </c>
      <c r="F44" s="296"/>
      <c r="G44" s="296"/>
      <c r="H44" s="296" t="str">
        <f>'実質公債費比率（分子）の構造'!M$50</f>
        <v>-</v>
      </c>
      <c r="I44" s="296"/>
      <c r="J44" s="296"/>
      <c r="K44" s="296" t="str">
        <f>'実質公債費比率（分子）の構造'!N$50</f>
        <v>-</v>
      </c>
      <c r="L44" s="296"/>
      <c r="M44" s="296"/>
      <c r="N44" s="296" t="str">
        <f>'実質公債費比率（分子）の構造'!O$50</f>
        <v>-</v>
      </c>
      <c r="O44" s="296"/>
      <c r="P44" s="296"/>
    </row>
    <row r="45" spans="1:16" x14ac:dyDescent="0.2">
      <c r="A45" s="296" t="s">
        <v>1</v>
      </c>
      <c r="B45" s="296">
        <f>'実質公債費比率（分子）の構造'!K$49</f>
        <v>19</v>
      </c>
      <c r="C45" s="296"/>
      <c r="D45" s="296"/>
      <c r="E45" s="296">
        <f>'実質公債費比率（分子）の構造'!L$49</f>
        <v>22</v>
      </c>
      <c r="F45" s="296"/>
      <c r="G45" s="296"/>
      <c r="H45" s="296">
        <f>'実質公債費比率（分子）の構造'!M$49</f>
        <v>24</v>
      </c>
      <c r="I45" s="296"/>
      <c r="J45" s="296"/>
      <c r="K45" s="296">
        <f>'実質公債費比率（分子）の構造'!N$49</f>
        <v>14</v>
      </c>
      <c r="L45" s="296"/>
      <c r="M45" s="296"/>
      <c r="N45" s="296">
        <f>'実質公債費比率（分子）の構造'!O$49</f>
        <v>16</v>
      </c>
      <c r="O45" s="296"/>
      <c r="P45" s="296"/>
    </row>
    <row r="46" spans="1:16" x14ac:dyDescent="0.2">
      <c r="A46" s="296" t="s">
        <v>36</v>
      </c>
      <c r="B46" s="296">
        <f>'実質公債費比率（分子）の構造'!K$48</f>
        <v>1086</v>
      </c>
      <c r="C46" s="296"/>
      <c r="D46" s="296"/>
      <c r="E46" s="296">
        <f>'実質公債費比率（分子）の構造'!L$48</f>
        <v>1027</v>
      </c>
      <c r="F46" s="296"/>
      <c r="G46" s="296"/>
      <c r="H46" s="296">
        <f>'実質公債費比率（分子）の構造'!M$48</f>
        <v>1029</v>
      </c>
      <c r="I46" s="296"/>
      <c r="J46" s="296"/>
      <c r="K46" s="296">
        <f>'実質公債費比率（分子）の構造'!N$48</f>
        <v>1004</v>
      </c>
      <c r="L46" s="296"/>
      <c r="M46" s="296"/>
      <c r="N46" s="296">
        <f>'実質公債費比率（分子）の構造'!O$48</f>
        <v>973</v>
      </c>
      <c r="O46" s="296"/>
      <c r="P46" s="296"/>
    </row>
    <row r="47" spans="1:16" x14ac:dyDescent="0.2">
      <c r="A47" s="296" t="s">
        <v>33</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2">
      <c r="A48" s="296" t="s">
        <v>118</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2">
      <c r="A49" s="296" t="s">
        <v>27</v>
      </c>
      <c r="B49" s="296">
        <f>'実質公債費比率（分子）の構造'!K$45</f>
        <v>1433</v>
      </c>
      <c r="C49" s="296"/>
      <c r="D49" s="296"/>
      <c r="E49" s="296">
        <f>'実質公債費比率（分子）の構造'!L$45</f>
        <v>1493</v>
      </c>
      <c r="F49" s="296"/>
      <c r="G49" s="296"/>
      <c r="H49" s="296">
        <f>'実質公債費比率（分子）の構造'!M$45</f>
        <v>1385</v>
      </c>
      <c r="I49" s="296"/>
      <c r="J49" s="296"/>
      <c r="K49" s="296">
        <f>'実質公債費比率（分子）の構造'!N$45</f>
        <v>1422</v>
      </c>
      <c r="L49" s="296"/>
      <c r="M49" s="296"/>
      <c r="N49" s="296">
        <f>'実質公債費比率（分子）の構造'!O$45</f>
        <v>1373</v>
      </c>
      <c r="O49" s="296"/>
      <c r="P49" s="296"/>
    </row>
    <row r="50" spans="1:16" x14ac:dyDescent="0.2">
      <c r="A50" s="296" t="s">
        <v>55</v>
      </c>
      <c r="B50" s="296" t="e">
        <f>NA()</f>
        <v>#N/A</v>
      </c>
      <c r="C50" s="296">
        <f>IF(ISNUMBER('実質公債費比率（分子）の構造'!K$53),'実質公債費比率（分子）の構造'!K$53,NA())</f>
        <v>973</v>
      </c>
      <c r="D50" s="296" t="e">
        <f>NA()</f>
        <v>#N/A</v>
      </c>
      <c r="E50" s="296" t="e">
        <f>NA()</f>
        <v>#N/A</v>
      </c>
      <c r="F50" s="296">
        <f>IF(ISNUMBER('実質公債費比率（分子）の構造'!L$53),'実質公債費比率（分子）の構造'!L$53,NA())</f>
        <v>964</v>
      </c>
      <c r="G50" s="296" t="e">
        <f>NA()</f>
        <v>#N/A</v>
      </c>
      <c r="H50" s="296" t="e">
        <f>NA()</f>
        <v>#N/A</v>
      </c>
      <c r="I50" s="296">
        <f>IF(ISNUMBER('実質公債費比率（分子）の構造'!M$53),'実質公債費比率（分子）の構造'!M$53,NA())</f>
        <v>881</v>
      </c>
      <c r="J50" s="296" t="e">
        <f>NA()</f>
        <v>#N/A</v>
      </c>
      <c r="K50" s="296" t="e">
        <f>NA()</f>
        <v>#N/A</v>
      </c>
      <c r="L50" s="296">
        <f>IF(ISNUMBER('実質公債費比率（分子）の構造'!N$53),'実質公債費比率（分子）の構造'!N$53,NA())</f>
        <v>914</v>
      </c>
      <c r="M50" s="296" t="e">
        <f>NA()</f>
        <v>#N/A</v>
      </c>
      <c r="N50" s="296" t="e">
        <f>NA()</f>
        <v>#N/A</v>
      </c>
      <c r="O50" s="296">
        <f>IF(ISNUMBER('実質公債費比率（分子）の構造'!O$53),'実質公債費比率（分子）の構造'!O$53,NA())</f>
        <v>842</v>
      </c>
      <c r="P50" s="296" t="e">
        <f>NA()</f>
        <v>#N/A</v>
      </c>
    </row>
    <row r="53" spans="1:16" x14ac:dyDescent="0.2">
      <c r="A53" s="293" t="s">
        <v>122</v>
      </c>
    </row>
    <row r="54" spans="1:16" x14ac:dyDescent="0.2">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2">
      <c r="A55" s="295"/>
      <c r="B55" s="295" t="s">
        <v>125</v>
      </c>
      <c r="C55" s="295"/>
      <c r="D55" s="295" t="s">
        <v>128</v>
      </c>
      <c r="E55" s="295" t="s">
        <v>125</v>
      </c>
      <c r="F55" s="295"/>
      <c r="G55" s="295" t="s">
        <v>128</v>
      </c>
      <c r="H55" s="295" t="s">
        <v>125</v>
      </c>
      <c r="I55" s="295"/>
      <c r="J55" s="295" t="s">
        <v>128</v>
      </c>
      <c r="K55" s="295" t="s">
        <v>125</v>
      </c>
      <c r="L55" s="295"/>
      <c r="M55" s="295" t="s">
        <v>128</v>
      </c>
      <c r="N55" s="295" t="s">
        <v>125</v>
      </c>
      <c r="O55" s="295"/>
      <c r="P55" s="295" t="s">
        <v>128</v>
      </c>
    </row>
    <row r="56" spans="1:16" x14ac:dyDescent="0.2">
      <c r="A56" s="295" t="s">
        <v>46</v>
      </c>
      <c r="B56" s="295"/>
      <c r="C56" s="295"/>
      <c r="D56" s="295">
        <f>'将来負担比率（分子）の構造'!I$52</f>
        <v>15583</v>
      </c>
      <c r="E56" s="295"/>
      <c r="F56" s="295"/>
      <c r="G56" s="295">
        <f>'将来負担比率（分子）の構造'!J$52</f>
        <v>15113</v>
      </c>
      <c r="H56" s="295"/>
      <c r="I56" s="295"/>
      <c r="J56" s="295">
        <f>'将来負担比率（分子）の構造'!K$52</f>
        <v>15419</v>
      </c>
      <c r="K56" s="295"/>
      <c r="L56" s="295"/>
      <c r="M56" s="295">
        <f>'将来負担比率（分子）の構造'!L$52</f>
        <v>15749</v>
      </c>
      <c r="N56" s="295"/>
      <c r="O56" s="295"/>
      <c r="P56" s="295">
        <f>'将来負担比率（分子）の構造'!M$52</f>
        <v>15270</v>
      </c>
    </row>
    <row r="57" spans="1:16" x14ac:dyDescent="0.2">
      <c r="A57" s="295" t="s">
        <v>93</v>
      </c>
      <c r="B57" s="295"/>
      <c r="C57" s="295"/>
      <c r="D57" s="295">
        <f>'将来負担比率（分子）の構造'!I$51</f>
        <v>140</v>
      </c>
      <c r="E57" s="295"/>
      <c r="F57" s="295"/>
      <c r="G57" s="295">
        <f>'将来負担比率（分子）の構造'!J$51</f>
        <v>106</v>
      </c>
      <c r="H57" s="295"/>
      <c r="I57" s="295"/>
      <c r="J57" s="295">
        <f>'将来負担比率（分子）の構造'!K$51</f>
        <v>88</v>
      </c>
      <c r="K57" s="295"/>
      <c r="L57" s="295"/>
      <c r="M57" s="295">
        <f>'将来負担比率（分子）の構造'!L$51</f>
        <v>75</v>
      </c>
      <c r="N57" s="295"/>
      <c r="O57" s="295"/>
      <c r="P57" s="295">
        <f>'将来負担比率（分子）の構造'!M$51</f>
        <v>62</v>
      </c>
    </row>
    <row r="58" spans="1:16" x14ac:dyDescent="0.2">
      <c r="A58" s="295" t="s">
        <v>91</v>
      </c>
      <c r="B58" s="295"/>
      <c r="C58" s="295"/>
      <c r="D58" s="295">
        <f>'将来負担比率（分子）の構造'!I$50</f>
        <v>2683</v>
      </c>
      <c r="E58" s="295"/>
      <c r="F58" s="295"/>
      <c r="G58" s="295">
        <f>'将来負担比率（分子）の構造'!J$50</f>
        <v>2424</v>
      </c>
      <c r="H58" s="295"/>
      <c r="I58" s="295"/>
      <c r="J58" s="295">
        <f>'将来負担比率（分子）の構造'!K$50</f>
        <v>2632</v>
      </c>
      <c r="K58" s="295"/>
      <c r="L58" s="295"/>
      <c r="M58" s="295">
        <f>'将来負担比率（分子）の構造'!L$50</f>
        <v>2797</v>
      </c>
      <c r="N58" s="295"/>
      <c r="O58" s="295"/>
      <c r="P58" s="295">
        <f>'将来負担比率（分子）の構造'!M$50</f>
        <v>3135</v>
      </c>
    </row>
    <row r="59" spans="1:16" x14ac:dyDescent="0.2">
      <c r="A59" s="295" t="s">
        <v>88</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2">
      <c r="A60" s="295" t="s">
        <v>57</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2">
      <c r="A61" s="295" t="s">
        <v>81</v>
      </c>
      <c r="B61" s="295" t="str">
        <f>'将来負担比率（分子）の構造'!I$46</f>
        <v>-</v>
      </c>
      <c r="C61" s="295"/>
      <c r="D61" s="295"/>
      <c r="E61" s="295" t="str">
        <f>'将来負担比率（分子）の構造'!J$46</f>
        <v>-</v>
      </c>
      <c r="F61" s="295"/>
      <c r="G61" s="295"/>
      <c r="H61" s="295" t="str">
        <f>'将来負担比率（分子）の構造'!K$46</f>
        <v>-</v>
      </c>
      <c r="I61" s="295"/>
      <c r="J61" s="295"/>
      <c r="K61" s="295" t="str">
        <f>'将来負担比率（分子）の構造'!L$46</f>
        <v>-</v>
      </c>
      <c r="L61" s="295"/>
      <c r="M61" s="295"/>
      <c r="N61" s="295" t="str">
        <f>'将来負担比率（分子）の構造'!M$46</f>
        <v>-</v>
      </c>
      <c r="O61" s="295"/>
      <c r="P61" s="295"/>
    </row>
    <row r="62" spans="1:16" x14ac:dyDescent="0.2">
      <c r="A62" s="295" t="s">
        <v>82</v>
      </c>
      <c r="B62" s="295">
        <f>'将来負担比率（分子）の構造'!I$45</f>
        <v>1167</v>
      </c>
      <c r="C62" s="295"/>
      <c r="D62" s="295"/>
      <c r="E62" s="295">
        <f>'将来負担比率（分子）の構造'!J$45</f>
        <v>1136</v>
      </c>
      <c r="F62" s="295"/>
      <c r="G62" s="295"/>
      <c r="H62" s="295">
        <f>'将来負担比率（分子）の構造'!K$45</f>
        <v>1152</v>
      </c>
      <c r="I62" s="295"/>
      <c r="J62" s="295"/>
      <c r="K62" s="295">
        <f>'将来負担比率（分子）の構造'!L$45</f>
        <v>1071</v>
      </c>
      <c r="L62" s="295"/>
      <c r="M62" s="295"/>
      <c r="N62" s="295">
        <f>'将来負担比率（分子）の構造'!M$45</f>
        <v>1085</v>
      </c>
      <c r="O62" s="295"/>
      <c r="P62" s="295"/>
    </row>
    <row r="63" spans="1:16" x14ac:dyDescent="0.2">
      <c r="A63" s="295" t="s">
        <v>21</v>
      </c>
      <c r="B63" s="295">
        <f>'将来負担比率（分子）の構造'!I$44</f>
        <v>477</v>
      </c>
      <c r="C63" s="295"/>
      <c r="D63" s="295"/>
      <c r="E63" s="295">
        <f>'将来負担比率（分子）の構造'!J$44</f>
        <v>196</v>
      </c>
      <c r="F63" s="295"/>
      <c r="G63" s="295"/>
      <c r="H63" s="295">
        <f>'将来負担比率（分子）の構造'!K$44</f>
        <v>167</v>
      </c>
      <c r="I63" s="295"/>
      <c r="J63" s="295"/>
      <c r="K63" s="295">
        <f>'将来負担比率（分子）の構造'!L$44</f>
        <v>164</v>
      </c>
      <c r="L63" s="295"/>
      <c r="M63" s="295"/>
      <c r="N63" s="295">
        <f>'将来負担比率（分子）の構造'!M$44</f>
        <v>201</v>
      </c>
      <c r="O63" s="295"/>
      <c r="P63" s="295"/>
    </row>
    <row r="64" spans="1:16" x14ac:dyDescent="0.2">
      <c r="A64" s="295" t="s">
        <v>79</v>
      </c>
      <c r="B64" s="295">
        <f>'将来負担比率（分子）の構造'!I$43</f>
        <v>9958</v>
      </c>
      <c r="C64" s="295"/>
      <c r="D64" s="295"/>
      <c r="E64" s="295">
        <f>'将来負担比率（分子）の構造'!J$43</f>
        <v>9473</v>
      </c>
      <c r="F64" s="295"/>
      <c r="G64" s="295"/>
      <c r="H64" s="295">
        <f>'将来負担比率（分子）の構造'!K$43</f>
        <v>8264</v>
      </c>
      <c r="I64" s="295"/>
      <c r="J64" s="295"/>
      <c r="K64" s="295">
        <f>'将来負担比率（分子）の構造'!L$43</f>
        <v>7141</v>
      </c>
      <c r="L64" s="295"/>
      <c r="M64" s="295"/>
      <c r="N64" s="295">
        <f>'将来負担比率（分子）の構造'!M$43</f>
        <v>6031</v>
      </c>
      <c r="O64" s="295"/>
      <c r="P64" s="295"/>
    </row>
    <row r="65" spans="1:16" x14ac:dyDescent="0.2">
      <c r="A65" s="295" t="s">
        <v>77</v>
      </c>
      <c r="B65" s="295" t="str">
        <f>'将来負担比率（分子）の構造'!I$42</f>
        <v>-</v>
      </c>
      <c r="C65" s="295"/>
      <c r="D65" s="295"/>
      <c r="E65" s="295" t="str">
        <f>'将来負担比率（分子）の構造'!J$42</f>
        <v>-</v>
      </c>
      <c r="F65" s="295"/>
      <c r="G65" s="295"/>
      <c r="H65" s="295" t="str">
        <f>'将来負担比率（分子）の構造'!K$42</f>
        <v>-</v>
      </c>
      <c r="I65" s="295"/>
      <c r="J65" s="295"/>
      <c r="K65" s="295" t="str">
        <f>'将来負担比率（分子）の構造'!L$42</f>
        <v>-</v>
      </c>
      <c r="L65" s="295"/>
      <c r="M65" s="295"/>
      <c r="N65" s="295" t="str">
        <f>'将来負担比率（分子）の構造'!M$42</f>
        <v>-</v>
      </c>
      <c r="O65" s="295"/>
      <c r="P65" s="295"/>
    </row>
    <row r="66" spans="1:16" x14ac:dyDescent="0.2">
      <c r="A66" s="295" t="s">
        <v>71</v>
      </c>
      <c r="B66" s="295">
        <f>'将来負担比率（分子）の構造'!I$41</f>
        <v>14000</v>
      </c>
      <c r="C66" s="295"/>
      <c r="D66" s="295"/>
      <c r="E66" s="295">
        <f>'将来負担比率（分子）の構造'!J$41</f>
        <v>13369</v>
      </c>
      <c r="F66" s="295"/>
      <c r="G66" s="295"/>
      <c r="H66" s="295">
        <f>'将来負担比率（分子）の構造'!K$41</f>
        <v>14444</v>
      </c>
      <c r="I66" s="295"/>
      <c r="J66" s="295"/>
      <c r="K66" s="295">
        <f>'将来負担比率（分子）の構造'!L$41</f>
        <v>15785</v>
      </c>
      <c r="L66" s="295"/>
      <c r="M66" s="295"/>
      <c r="N66" s="295">
        <f>'将来負担比率（分子）の構造'!M$41</f>
        <v>15228</v>
      </c>
      <c r="O66" s="295"/>
      <c r="P66" s="295"/>
    </row>
    <row r="67" spans="1:16" x14ac:dyDescent="0.2">
      <c r="A67" s="295" t="s">
        <v>97</v>
      </c>
      <c r="B67" s="295" t="e">
        <f>NA()</f>
        <v>#N/A</v>
      </c>
      <c r="C67" s="295">
        <f>IF(ISNUMBER('将来負担比率（分子）の構造'!I$53),IF('将来負担比率（分子）の構造'!I$53&lt;0,0,'将来負担比率（分子）の構造'!I$53),NA())</f>
        <v>7195</v>
      </c>
      <c r="D67" s="295" t="e">
        <f>NA()</f>
        <v>#N/A</v>
      </c>
      <c r="E67" s="295" t="e">
        <f>NA()</f>
        <v>#N/A</v>
      </c>
      <c r="F67" s="295">
        <f>IF(ISNUMBER('将来負担比率（分子）の構造'!J$53),IF('将来負担比率（分子）の構造'!J$53&lt;0,0,'将来負担比率（分子）の構造'!J$53),NA())</f>
        <v>6531</v>
      </c>
      <c r="G67" s="295" t="e">
        <f>NA()</f>
        <v>#N/A</v>
      </c>
      <c r="H67" s="295" t="e">
        <f>NA()</f>
        <v>#N/A</v>
      </c>
      <c r="I67" s="295">
        <f>IF(ISNUMBER('将来負担比率（分子）の構造'!K$53),IF('将来負担比率（分子）の構造'!K$53&lt;0,0,'将来負担比率（分子）の構造'!K$53),NA())</f>
        <v>5888</v>
      </c>
      <c r="J67" s="295" t="e">
        <f>NA()</f>
        <v>#N/A</v>
      </c>
      <c r="K67" s="295" t="e">
        <f>NA()</f>
        <v>#N/A</v>
      </c>
      <c r="L67" s="295">
        <f>IF(ISNUMBER('将来負担比率（分子）の構造'!L$53),IF('将来負担比率（分子）の構造'!L$53&lt;0,0,'将来負担比率（分子）の構造'!L$53),NA())</f>
        <v>5539</v>
      </c>
      <c r="M67" s="295" t="e">
        <f>NA()</f>
        <v>#N/A</v>
      </c>
      <c r="N67" s="295" t="e">
        <f>NA()</f>
        <v>#N/A</v>
      </c>
      <c r="O67" s="295">
        <f>IF(ISNUMBER('将来負担比率（分子）の構造'!M$53),IF('将来負担比率（分子）の構造'!M$53&lt;0,0,'将来負担比率（分子）の構造'!M$53),NA())</f>
        <v>4078</v>
      </c>
      <c r="P67" s="295" t="e">
        <f>NA()</f>
        <v>#N/A</v>
      </c>
    </row>
    <row r="70" spans="1:16" x14ac:dyDescent="0.2">
      <c r="A70" s="298" t="s">
        <v>129</v>
      </c>
      <c r="B70" s="298"/>
      <c r="C70" s="298"/>
      <c r="D70" s="298"/>
      <c r="E70" s="298"/>
      <c r="F70" s="298"/>
    </row>
    <row r="71" spans="1:16" x14ac:dyDescent="0.2">
      <c r="A71" s="297"/>
      <c r="B71" s="297" t="str">
        <f>基金残高に係る経年分析!F54</f>
        <v>R02</v>
      </c>
      <c r="C71" s="297" t="str">
        <f>基金残高に係る経年分析!G54</f>
        <v>R03</v>
      </c>
      <c r="D71" s="297" t="str">
        <f>基金残高に係る経年分析!H54</f>
        <v>R04</v>
      </c>
    </row>
    <row r="72" spans="1:16" x14ac:dyDescent="0.2">
      <c r="A72" s="297" t="s">
        <v>131</v>
      </c>
      <c r="B72" s="299">
        <f>基金残高に係る経年分析!F55</f>
        <v>1510</v>
      </c>
      <c r="C72" s="299">
        <f>基金残高に係る経年分析!G55</f>
        <v>1590</v>
      </c>
      <c r="D72" s="299">
        <f>基金残高に係る経年分析!H55</f>
        <v>1673</v>
      </c>
    </row>
    <row r="73" spans="1:16" x14ac:dyDescent="0.2">
      <c r="A73" s="297" t="s">
        <v>133</v>
      </c>
      <c r="B73" s="299">
        <f>基金残高に係る経年分析!F56</f>
        <v>100</v>
      </c>
      <c r="C73" s="299">
        <f>基金残高に係る経年分析!G56</f>
        <v>100</v>
      </c>
      <c r="D73" s="299">
        <f>基金残高に係る経年分析!H56</f>
        <v>200</v>
      </c>
    </row>
    <row r="74" spans="1:16" x14ac:dyDescent="0.2">
      <c r="A74" s="297" t="s">
        <v>135</v>
      </c>
      <c r="B74" s="299">
        <f>基金残高に係る経年分析!F57</f>
        <v>1885</v>
      </c>
      <c r="C74" s="299">
        <f>基金残高に係る経年分析!G57</f>
        <v>1705</v>
      </c>
      <c r="D74" s="299">
        <f>基金残高に係る経年分析!H57</f>
        <v>1760</v>
      </c>
    </row>
  </sheetData>
  <sheetProtection algorithmName="SHA-512" hashValue="T8dGxyApZ/AnsVUgIJKavT93ZVZS9AiKQ3+pVjNn981WxWopyuBcQ2yxWE6EdEwcV+MpVKCY2UGR2SwxjA8AsQ==" saltValue="8dw+6ovaPh7++iIrUBkcxw=="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38" customWidth="1"/>
    <col min="134" max="143" width="1.664062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49" t="s">
        <v>130</v>
      </c>
      <c r="DI1" s="650"/>
      <c r="DJ1" s="650"/>
      <c r="DK1" s="650"/>
      <c r="DL1" s="650"/>
      <c r="DM1" s="650"/>
      <c r="DN1" s="651"/>
      <c r="DO1" s="1"/>
      <c r="DP1" s="649" t="s">
        <v>311</v>
      </c>
      <c r="DQ1" s="650"/>
      <c r="DR1" s="650"/>
      <c r="DS1" s="650"/>
      <c r="DT1" s="650"/>
      <c r="DU1" s="650"/>
      <c r="DV1" s="650"/>
      <c r="DW1" s="650"/>
      <c r="DX1" s="650"/>
      <c r="DY1" s="650"/>
      <c r="DZ1" s="650"/>
      <c r="EA1" s="650"/>
      <c r="EB1" s="650"/>
      <c r="EC1" s="651"/>
      <c r="ED1" s="2"/>
      <c r="EE1" s="2"/>
      <c r="EF1" s="2"/>
      <c r="EG1" s="2"/>
      <c r="EH1" s="2"/>
      <c r="EI1" s="2"/>
      <c r="EJ1" s="2"/>
      <c r="EK1" s="2"/>
      <c r="EL1" s="2"/>
      <c r="EM1" s="2"/>
    </row>
    <row r="2" spans="2:143" ht="22.5" customHeight="1" x14ac:dyDescent="0.2">
      <c r="B2" s="40" t="s">
        <v>314</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487" t="s">
        <v>114</v>
      </c>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7" t="s">
        <v>316</v>
      </c>
      <c r="AQ3" s="488"/>
      <c r="AR3" s="488"/>
      <c r="AS3" s="488"/>
      <c r="AT3" s="488"/>
      <c r="AU3" s="488"/>
      <c r="AV3" s="488"/>
      <c r="AW3" s="488"/>
      <c r="AX3" s="488"/>
      <c r="AY3" s="488"/>
      <c r="AZ3" s="488"/>
      <c r="BA3" s="488"/>
      <c r="BB3" s="488"/>
      <c r="BC3" s="488"/>
      <c r="BD3" s="488"/>
      <c r="BE3" s="488"/>
      <c r="BF3" s="488"/>
      <c r="BG3" s="488"/>
      <c r="BH3" s="488"/>
      <c r="BI3" s="488"/>
      <c r="BJ3" s="488"/>
      <c r="BK3" s="488"/>
      <c r="BL3" s="488"/>
      <c r="BM3" s="488"/>
      <c r="BN3" s="488"/>
      <c r="BO3" s="488"/>
      <c r="BP3" s="488"/>
      <c r="BQ3" s="488"/>
      <c r="BR3" s="488"/>
      <c r="BS3" s="488"/>
      <c r="BT3" s="488"/>
      <c r="BU3" s="488"/>
      <c r="BV3" s="488"/>
      <c r="BW3" s="488"/>
      <c r="BX3" s="488"/>
      <c r="BY3" s="488"/>
      <c r="BZ3" s="488"/>
      <c r="CA3" s="488"/>
      <c r="CB3" s="530"/>
      <c r="CD3" s="487" t="s">
        <v>317</v>
      </c>
      <c r="CE3" s="488"/>
      <c r="CF3" s="488"/>
      <c r="CG3" s="488"/>
      <c r="CH3" s="488"/>
      <c r="CI3" s="488"/>
      <c r="CJ3" s="488"/>
      <c r="CK3" s="488"/>
      <c r="CL3" s="488"/>
      <c r="CM3" s="488"/>
      <c r="CN3" s="488"/>
      <c r="CO3" s="488"/>
      <c r="CP3" s="488"/>
      <c r="CQ3" s="488"/>
      <c r="CR3" s="488"/>
      <c r="CS3" s="488"/>
      <c r="CT3" s="488"/>
      <c r="CU3" s="488"/>
      <c r="CV3" s="488"/>
      <c r="CW3" s="488"/>
      <c r="CX3" s="488"/>
      <c r="CY3" s="488"/>
      <c r="CZ3" s="488"/>
      <c r="DA3" s="488"/>
      <c r="DB3" s="488"/>
      <c r="DC3" s="488"/>
      <c r="DD3" s="488"/>
      <c r="DE3" s="488"/>
      <c r="DF3" s="488"/>
      <c r="DG3" s="488"/>
      <c r="DH3" s="488"/>
      <c r="DI3" s="488"/>
      <c r="DJ3" s="488"/>
      <c r="DK3" s="488"/>
      <c r="DL3" s="488"/>
      <c r="DM3" s="488"/>
      <c r="DN3" s="488"/>
      <c r="DO3" s="488"/>
      <c r="DP3" s="488"/>
      <c r="DQ3" s="488"/>
      <c r="DR3" s="488"/>
      <c r="DS3" s="488"/>
      <c r="DT3" s="488"/>
      <c r="DU3" s="488"/>
      <c r="DV3" s="488"/>
      <c r="DW3" s="488"/>
      <c r="DX3" s="488"/>
      <c r="DY3" s="488"/>
      <c r="DZ3" s="488"/>
      <c r="EA3" s="488"/>
      <c r="EB3" s="488"/>
      <c r="EC3" s="530"/>
    </row>
    <row r="4" spans="2:143" ht="11.25" customHeight="1" x14ac:dyDescent="0.2">
      <c r="B4" s="487" t="s">
        <v>6</v>
      </c>
      <c r="C4" s="488"/>
      <c r="D4" s="488"/>
      <c r="E4" s="488"/>
      <c r="F4" s="488"/>
      <c r="G4" s="488"/>
      <c r="H4" s="488"/>
      <c r="I4" s="488"/>
      <c r="J4" s="488"/>
      <c r="K4" s="488"/>
      <c r="L4" s="488"/>
      <c r="M4" s="488"/>
      <c r="N4" s="488"/>
      <c r="O4" s="488"/>
      <c r="P4" s="488"/>
      <c r="Q4" s="530"/>
      <c r="R4" s="487" t="s">
        <v>322</v>
      </c>
      <c r="S4" s="488"/>
      <c r="T4" s="488"/>
      <c r="U4" s="488"/>
      <c r="V4" s="488"/>
      <c r="W4" s="488"/>
      <c r="X4" s="488"/>
      <c r="Y4" s="530"/>
      <c r="Z4" s="487" t="s">
        <v>324</v>
      </c>
      <c r="AA4" s="488"/>
      <c r="AB4" s="488"/>
      <c r="AC4" s="530"/>
      <c r="AD4" s="487" t="s">
        <v>263</v>
      </c>
      <c r="AE4" s="488"/>
      <c r="AF4" s="488"/>
      <c r="AG4" s="488"/>
      <c r="AH4" s="488"/>
      <c r="AI4" s="488"/>
      <c r="AJ4" s="488"/>
      <c r="AK4" s="530"/>
      <c r="AL4" s="487" t="s">
        <v>324</v>
      </c>
      <c r="AM4" s="488"/>
      <c r="AN4" s="488"/>
      <c r="AO4" s="530"/>
      <c r="AP4" s="652" t="s">
        <v>326</v>
      </c>
      <c r="AQ4" s="652"/>
      <c r="AR4" s="652"/>
      <c r="AS4" s="652"/>
      <c r="AT4" s="652"/>
      <c r="AU4" s="652"/>
      <c r="AV4" s="652"/>
      <c r="AW4" s="652"/>
      <c r="AX4" s="652"/>
      <c r="AY4" s="652"/>
      <c r="AZ4" s="652"/>
      <c r="BA4" s="652"/>
      <c r="BB4" s="652"/>
      <c r="BC4" s="652"/>
      <c r="BD4" s="652"/>
      <c r="BE4" s="652"/>
      <c r="BF4" s="652"/>
      <c r="BG4" s="652" t="s">
        <v>301</v>
      </c>
      <c r="BH4" s="652"/>
      <c r="BI4" s="652"/>
      <c r="BJ4" s="652"/>
      <c r="BK4" s="652"/>
      <c r="BL4" s="652"/>
      <c r="BM4" s="652"/>
      <c r="BN4" s="652"/>
      <c r="BO4" s="652" t="s">
        <v>324</v>
      </c>
      <c r="BP4" s="652"/>
      <c r="BQ4" s="652"/>
      <c r="BR4" s="652"/>
      <c r="BS4" s="652" t="s">
        <v>328</v>
      </c>
      <c r="BT4" s="652"/>
      <c r="BU4" s="652"/>
      <c r="BV4" s="652"/>
      <c r="BW4" s="652"/>
      <c r="BX4" s="652"/>
      <c r="BY4" s="652"/>
      <c r="BZ4" s="652"/>
      <c r="CA4" s="652"/>
      <c r="CB4" s="652"/>
      <c r="CD4" s="487" t="s">
        <v>201</v>
      </c>
      <c r="CE4" s="488"/>
      <c r="CF4" s="488"/>
      <c r="CG4" s="488"/>
      <c r="CH4" s="488"/>
      <c r="CI4" s="488"/>
      <c r="CJ4" s="488"/>
      <c r="CK4" s="488"/>
      <c r="CL4" s="488"/>
      <c r="CM4" s="488"/>
      <c r="CN4" s="488"/>
      <c r="CO4" s="488"/>
      <c r="CP4" s="488"/>
      <c r="CQ4" s="488"/>
      <c r="CR4" s="488"/>
      <c r="CS4" s="488"/>
      <c r="CT4" s="488"/>
      <c r="CU4" s="488"/>
      <c r="CV4" s="488"/>
      <c r="CW4" s="488"/>
      <c r="CX4" s="488"/>
      <c r="CY4" s="488"/>
      <c r="CZ4" s="488"/>
      <c r="DA4" s="488"/>
      <c r="DB4" s="488"/>
      <c r="DC4" s="488"/>
      <c r="DD4" s="488"/>
      <c r="DE4" s="488"/>
      <c r="DF4" s="488"/>
      <c r="DG4" s="488"/>
      <c r="DH4" s="488"/>
      <c r="DI4" s="488"/>
      <c r="DJ4" s="488"/>
      <c r="DK4" s="488"/>
      <c r="DL4" s="488"/>
      <c r="DM4" s="488"/>
      <c r="DN4" s="488"/>
      <c r="DO4" s="488"/>
      <c r="DP4" s="488"/>
      <c r="DQ4" s="488"/>
      <c r="DR4" s="488"/>
      <c r="DS4" s="488"/>
      <c r="DT4" s="488"/>
      <c r="DU4" s="488"/>
      <c r="DV4" s="488"/>
      <c r="DW4" s="488"/>
      <c r="DX4" s="488"/>
      <c r="DY4" s="488"/>
      <c r="DZ4" s="488"/>
      <c r="EA4" s="488"/>
      <c r="EB4" s="488"/>
      <c r="EC4" s="530"/>
    </row>
    <row r="5" spans="2:143" ht="11.25" customHeight="1" x14ac:dyDescent="0.2">
      <c r="B5" s="616" t="s">
        <v>321</v>
      </c>
      <c r="C5" s="617"/>
      <c r="D5" s="617"/>
      <c r="E5" s="617"/>
      <c r="F5" s="617"/>
      <c r="G5" s="617"/>
      <c r="H5" s="617"/>
      <c r="I5" s="617"/>
      <c r="J5" s="617"/>
      <c r="K5" s="617"/>
      <c r="L5" s="617"/>
      <c r="M5" s="617"/>
      <c r="N5" s="617"/>
      <c r="O5" s="617"/>
      <c r="P5" s="617"/>
      <c r="Q5" s="618"/>
      <c r="R5" s="613">
        <v>1754534</v>
      </c>
      <c r="S5" s="614"/>
      <c r="T5" s="614"/>
      <c r="U5" s="614"/>
      <c r="V5" s="614"/>
      <c r="W5" s="614"/>
      <c r="X5" s="614"/>
      <c r="Y5" s="636"/>
      <c r="Z5" s="647">
        <v>15.1</v>
      </c>
      <c r="AA5" s="647"/>
      <c r="AB5" s="647"/>
      <c r="AC5" s="647"/>
      <c r="AD5" s="648">
        <v>1754534</v>
      </c>
      <c r="AE5" s="648"/>
      <c r="AF5" s="648"/>
      <c r="AG5" s="648"/>
      <c r="AH5" s="648"/>
      <c r="AI5" s="648"/>
      <c r="AJ5" s="648"/>
      <c r="AK5" s="648"/>
      <c r="AL5" s="637">
        <v>25.3</v>
      </c>
      <c r="AM5" s="626"/>
      <c r="AN5" s="626"/>
      <c r="AO5" s="640"/>
      <c r="AP5" s="616" t="s">
        <v>329</v>
      </c>
      <c r="AQ5" s="617"/>
      <c r="AR5" s="617"/>
      <c r="AS5" s="617"/>
      <c r="AT5" s="617"/>
      <c r="AU5" s="617"/>
      <c r="AV5" s="617"/>
      <c r="AW5" s="617"/>
      <c r="AX5" s="617"/>
      <c r="AY5" s="617"/>
      <c r="AZ5" s="617"/>
      <c r="BA5" s="617"/>
      <c r="BB5" s="617"/>
      <c r="BC5" s="617"/>
      <c r="BD5" s="617"/>
      <c r="BE5" s="617"/>
      <c r="BF5" s="618"/>
      <c r="BG5" s="574">
        <v>1754534</v>
      </c>
      <c r="BH5" s="333"/>
      <c r="BI5" s="333"/>
      <c r="BJ5" s="333"/>
      <c r="BK5" s="333"/>
      <c r="BL5" s="333"/>
      <c r="BM5" s="333"/>
      <c r="BN5" s="587"/>
      <c r="BO5" s="607">
        <v>100</v>
      </c>
      <c r="BP5" s="607"/>
      <c r="BQ5" s="607"/>
      <c r="BR5" s="607"/>
      <c r="BS5" s="608">
        <v>91090</v>
      </c>
      <c r="BT5" s="608"/>
      <c r="BU5" s="608"/>
      <c r="BV5" s="608"/>
      <c r="BW5" s="608"/>
      <c r="BX5" s="608"/>
      <c r="BY5" s="608"/>
      <c r="BZ5" s="608"/>
      <c r="CA5" s="608"/>
      <c r="CB5" s="628"/>
      <c r="CD5" s="487" t="s">
        <v>326</v>
      </c>
      <c r="CE5" s="488"/>
      <c r="CF5" s="488"/>
      <c r="CG5" s="488"/>
      <c r="CH5" s="488"/>
      <c r="CI5" s="488"/>
      <c r="CJ5" s="488"/>
      <c r="CK5" s="488"/>
      <c r="CL5" s="488"/>
      <c r="CM5" s="488"/>
      <c r="CN5" s="488"/>
      <c r="CO5" s="488"/>
      <c r="CP5" s="488"/>
      <c r="CQ5" s="530"/>
      <c r="CR5" s="487" t="s">
        <v>331</v>
      </c>
      <c r="CS5" s="488"/>
      <c r="CT5" s="488"/>
      <c r="CU5" s="488"/>
      <c r="CV5" s="488"/>
      <c r="CW5" s="488"/>
      <c r="CX5" s="488"/>
      <c r="CY5" s="530"/>
      <c r="CZ5" s="487" t="s">
        <v>324</v>
      </c>
      <c r="DA5" s="488"/>
      <c r="DB5" s="488"/>
      <c r="DC5" s="530"/>
      <c r="DD5" s="487" t="s">
        <v>333</v>
      </c>
      <c r="DE5" s="488"/>
      <c r="DF5" s="488"/>
      <c r="DG5" s="488"/>
      <c r="DH5" s="488"/>
      <c r="DI5" s="488"/>
      <c r="DJ5" s="488"/>
      <c r="DK5" s="488"/>
      <c r="DL5" s="488"/>
      <c r="DM5" s="488"/>
      <c r="DN5" s="488"/>
      <c r="DO5" s="488"/>
      <c r="DP5" s="530"/>
      <c r="DQ5" s="487" t="s">
        <v>335</v>
      </c>
      <c r="DR5" s="488"/>
      <c r="DS5" s="488"/>
      <c r="DT5" s="488"/>
      <c r="DU5" s="488"/>
      <c r="DV5" s="488"/>
      <c r="DW5" s="488"/>
      <c r="DX5" s="488"/>
      <c r="DY5" s="488"/>
      <c r="DZ5" s="488"/>
      <c r="EA5" s="488"/>
      <c r="EB5" s="488"/>
      <c r="EC5" s="530"/>
    </row>
    <row r="6" spans="2:143" ht="11.25" customHeight="1" x14ac:dyDescent="0.2">
      <c r="B6" s="572" t="s">
        <v>312</v>
      </c>
      <c r="C6" s="380"/>
      <c r="D6" s="380"/>
      <c r="E6" s="380"/>
      <c r="F6" s="380"/>
      <c r="G6" s="380"/>
      <c r="H6" s="380"/>
      <c r="I6" s="380"/>
      <c r="J6" s="380"/>
      <c r="K6" s="380"/>
      <c r="L6" s="380"/>
      <c r="M6" s="380"/>
      <c r="N6" s="380"/>
      <c r="O6" s="380"/>
      <c r="P6" s="380"/>
      <c r="Q6" s="573"/>
      <c r="R6" s="574">
        <v>129344</v>
      </c>
      <c r="S6" s="333"/>
      <c r="T6" s="333"/>
      <c r="U6" s="333"/>
      <c r="V6" s="333"/>
      <c r="W6" s="333"/>
      <c r="X6" s="333"/>
      <c r="Y6" s="587"/>
      <c r="Z6" s="607">
        <v>1.1000000000000001</v>
      </c>
      <c r="AA6" s="607"/>
      <c r="AB6" s="607"/>
      <c r="AC6" s="607"/>
      <c r="AD6" s="608">
        <v>129344</v>
      </c>
      <c r="AE6" s="608"/>
      <c r="AF6" s="608"/>
      <c r="AG6" s="608"/>
      <c r="AH6" s="608"/>
      <c r="AI6" s="608"/>
      <c r="AJ6" s="608"/>
      <c r="AK6" s="608"/>
      <c r="AL6" s="577">
        <v>1.9</v>
      </c>
      <c r="AM6" s="321"/>
      <c r="AN6" s="321"/>
      <c r="AO6" s="609"/>
      <c r="AP6" s="572" t="s">
        <v>105</v>
      </c>
      <c r="AQ6" s="380"/>
      <c r="AR6" s="380"/>
      <c r="AS6" s="380"/>
      <c r="AT6" s="380"/>
      <c r="AU6" s="380"/>
      <c r="AV6" s="380"/>
      <c r="AW6" s="380"/>
      <c r="AX6" s="380"/>
      <c r="AY6" s="380"/>
      <c r="AZ6" s="380"/>
      <c r="BA6" s="380"/>
      <c r="BB6" s="380"/>
      <c r="BC6" s="380"/>
      <c r="BD6" s="380"/>
      <c r="BE6" s="380"/>
      <c r="BF6" s="573"/>
      <c r="BG6" s="574">
        <v>1754534</v>
      </c>
      <c r="BH6" s="333"/>
      <c r="BI6" s="333"/>
      <c r="BJ6" s="333"/>
      <c r="BK6" s="333"/>
      <c r="BL6" s="333"/>
      <c r="BM6" s="333"/>
      <c r="BN6" s="587"/>
      <c r="BO6" s="607">
        <v>100</v>
      </c>
      <c r="BP6" s="607"/>
      <c r="BQ6" s="607"/>
      <c r="BR6" s="607"/>
      <c r="BS6" s="608">
        <v>91090</v>
      </c>
      <c r="BT6" s="608"/>
      <c r="BU6" s="608"/>
      <c r="BV6" s="608"/>
      <c r="BW6" s="608"/>
      <c r="BX6" s="608"/>
      <c r="BY6" s="608"/>
      <c r="BZ6" s="608"/>
      <c r="CA6" s="608"/>
      <c r="CB6" s="628"/>
      <c r="CD6" s="616" t="s">
        <v>336</v>
      </c>
      <c r="CE6" s="617"/>
      <c r="CF6" s="617"/>
      <c r="CG6" s="617"/>
      <c r="CH6" s="617"/>
      <c r="CI6" s="617"/>
      <c r="CJ6" s="617"/>
      <c r="CK6" s="617"/>
      <c r="CL6" s="617"/>
      <c r="CM6" s="617"/>
      <c r="CN6" s="617"/>
      <c r="CO6" s="617"/>
      <c r="CP6" s="617"/>
      <c r="CQ6" s="618"/>
      <c r="CR6" s="574">
        <v>93732</v>
      </c>
      <c r="CS6" s="333"/>
      <c r="CT6" s="333"/>
      <c r="CU6" s="333"/>
      <c r="CV6" s="333"/>
      <c r="CW6" s="333"/>
      <c r="CX6" s="333"/>
      <c r="CY6" s="587"/>
      <c r="CZ6" s="637">
        <v>0.8</v>
      </c>
      <c r="DA6" s="626"/>
      <c r="DB6" s="626"/>
      <c r="DC6" s="638"/>
      <c r="DD6" s="580" t="s">
        <v>207</v>
      </c>
      <c r="DE6" s="333"/>
      <c r="DF6" s="333"/>
      <c r="DG6" s="333"/>
      <c r="DH6" s="333"/>
      <c r="DI6" s="333"/>
      <c r="DJ6" s="333"/>
      <c r="DK6" s="333"/>
      <c r="DL6" s="333"/>
      <c r="DM6" s="333"/>
      <c r="DN6" s="333"/>
      <c r="DO6" s="333"/>
      <c r="DP6" s="587"/>
      <c r="DQ6" s="580">
        <v>93732</v>
      </c>
      <c r="DR6" s="333"/>
      <c r="DS6" s="333"/>
      <c r="DT6" s="333"/>
      <c r="DU6" s="333"/>
      <c r="DV6" s="333"/>
      <c r="DW6" s="333"/>
      <c r="DX6" s="333"/>
      <c r="DY6" s="333"/>
      <c r="DZ6" s="333"/>
      <c r="EA6" s="333"/>
      <c r="EB6" s="333"/>
      <c r="EC6" s="605"/>
    </row>
    <row r="7" spans="2:143" ht="11.25" customHeight="1" x14ac:dyDescent="0.2">
      <c r="B7" s="572" t="s">
        <v>45</v>
      </c>
      <c r="C7" s="380"/>
      <c r="D7" s="380"/>
      <c r="E7" s="380"/>
      <c r="F7" s="380"/>
      <c r="G7" s="380"/>
      <c r="H7" s="380"/>
      <c r="I7" s="380"/>
      <c r="J7" s="380"/>
      <c r="K7" s="380"/>
      <c r="L7" s="380"/>
      <c r="M7" s="380"/>
      <c r="N7" s="380"/>
      <c r="O7" s="380"/>
      <c r="P7" s="380"/>
      <c r="Q7" s="573"/>
      <c r="R7" s="574">
        <v>509</v>
      </c>
      <c r="S7" s="333"/>
      <c r="T7" s="333"/>
      <c r="U7" s="333"/>
      <c r="V7" s="333"/>
      <c r="W7" s="333"/>
      <c r="X7" s="333"/>
      <c r="Y7" s="587"/>
      <c r="Z7" s="607">
        <v>0</v>
      </c>
      <c r="AA7" s="607"/>
      <c r="AB7" s="607"/>
      <c r="AC7" s="607"/>
      <c r="AD7" s="608">
        <v>509</v>
      </c>
      <c r="AE7" s="608"/>
      <c r="AF7" s="608"/>
      <c r="AG7" s="608"/>
      <c r="AH7" s="608"/>
      <c r="AI7" s="608"/>
      <c r="AJ7" s="608"/>
      <c r="AK7" s="608"/>
      <c r="AL7" s="577">
        <v>0</v>
      </c>
      <c r="AM7" s="321"/>
      <c r="AN7" s="321"/>
      <c r="AO7" s="609"/>
      <c r="AP7" s="572" t="s">
        <v>337</v>
      </c>
      <c r="AQ7" s="380"/>
      <c r="AR7" s="380"/>
      <c r="AS7" s="380"/>
      <c r="AT7" s="380"/>
      <c r="AU7" s="380"/>
      <c r="AV7" s="380"/>
      <c r="AW7" s="380"/>
      <c r="AX7" s="380"/>
      <c r="AY7" s="380"/>
      <c r="AZ7" s="380"/>
      <c r="BA7" s="380"/>
      <c r="BB7" s="380"/>
      <c r="BC7" s="380"/>
      <c r="BD7" s="380"/>
      <c r="BE7" s="380"/>
      <c r="BF7" s="573"/>
      <c r="BG7" s="574">
        <v>593461</v>
      </c>
      <c r="BH7" s="333"/>
      <c r="BI7" s="333"/>
      <c r="BJ7" s="333"/>
      <c r="BK7" s="333"/>
      <c r="BL7" s="333"/>
      <c r="BM7" s="333"/>
      <c r="BN7" s="587"/>
      <c r="BO7" s="607">
        <v>33.799999999999997</v>
      </c>
      <c r="BP7" s="607"/>
      <c r="BQ7" s="607"/>
      <c r="BR7" s="607"/>
      <c r="BS7" s="608">
        <v>21120</v>
      </c>
      <c r="BT7" s="608"/>
      <c r="BU7" s="608"/>
      <c r="BV7" s="608"/>
      <c r="BW7" s="608"/>
      <c r="BX7" s="608"/>
      <c r="BY7" s="608"/>
      <c r="BZ7" s="608"/>
      <c r="CA7" s="608"/>
      <c r="CB7" s="628"/>
      <c r="CD7" s="572" t="s">
        <v>339</v>
      </c>
      <c r="CE7" s="380"/>
      <c r="CF7" s="380"/>
      <c r="CG7" s="380"/>
      <c r="CH7" s="380"/>
      <c r="CI7" s="380"/>
      <c r="CJ7" s="380"/>
      <c r="CK7" s="380"/>
      <c r="CL7" s="380"/>
      <c r="CM7" s="380"/>
      <c r="CN7" s="380"/>
      <c r="CO7" s="380"/>
      <c r="CP7" s="380"/>
      <c r="CQ7" s="573"/>
      <c r="CR7" s="574">
        <v>2123259</v>
      </c>
      <c r="CS7" s="333"/>
      <c r="CT7" s="333"/>
      <c r="CU7" s="333"/>
      <c r="CV7" s="333"/>
      <c r="CW7" s="333"/>
      <c r="CX7" s="333"/>
      <c r="CY7" s="587"/>
      <c r="CZ7" s="607">
        <v>18.8</v>
      </c>
      <c r="DA7" s="607"/>
      <c r="DB7" s="607"/>
      <c r="DC7" s="607"/>
      <c r="DD7" s="580">
        <v>254252</v>
      </c>
      <c r="DE7" s="333"/>
      <c r="DF7" s="333"/>
      <c r="DG7" s="333"/>
      <c r="DH7" s="333"/>
      <c r="DI7" s="333"/>
      <c r="DJ7" s="333"/>
      <c r="DK7" s="333"/>
      <c r="DL7" s="333"/>
      <c r="DM7" s="333"/>
      <c r="DN7" s="333"/>
      <c r="DO7" s="333"/>
      <c r="DP7" s="587"/>
      <c r="DQ7" s="580">
        <v>1688903</v>
      </c>
      <c r="DR7" s="333"/>
      <c r="DS7" s="333"/>
      <c r="DT7" s="333"/>
      <c r="DU7" s="333"/>
      <c r="DV7" s="333"/>
      <c r="DW7" s="333"/>
      <c r="DX7" s="333"/>
      <c r="DY7" s="333"/>
      <c r="DZ7" s="333"/>
      <c r="EA7" s="333"/>
      <c r="EB7" s="333"/>
      <c r="EC7" s="605"/>
    </row>
    <row r="8" spans="2:143" ht="11.25" customHeight="1" x14ac:dyDescent="0.2">
      <c r="B8" s="572" t="s">
        <v>341</v>
      </c>
      <c r="C8" s="380"/>
      <c r="D8" s="380"/>
      <c r="E8" s="380"/>
      <c r="F8" s="380"/>
      <c r="G8" s="380"/>
      <c r="H8" s="380"/>
      <c r="I8" s="380"/>
      <c r="J8" s="380"/>
      <c r="K8" s="380"/>
      <c r="L8" s="380"/>
      <c r="M8" s="380"/>
      <c r="N8" s="380"/>
      <c r="O8" s="380"/>
      <c r="P8" s="380"/>
      <c r="Q8" s="573"/>
      <c r="R8" s="574">
        <v>10005</v>
      </c>
      <c r="S8" s="333"/>
      <c r="T8" s="333"/>
      <c r="U8" s="333"/>
      <c r="V8" s="333"/>
      <c r="W8" s="333"/>
      <c r="X8" s="333"/>
      <c r="Y8" s="587"/>
      <c r="Z8" s="607">
        <v>0.1</v>
      </c>
      <c r="AA8" s="607"/>
      <c r="AB8" s="607"/>
      <c r="AC8" s="607"/>
      <c r="AD8" s="608">
        <v>10005</v>
      </c>
      <c r="AE8" s="608"/>
      <c r="AF8" s="608"/>
      <c r="AG8" s="608"/>
      <c r="AH8" s="608"/>
      <c r="AI8" s="608"/>
      <c r="AJ8" s="608"/>
      <c r="AK8" s="608"/>
      <c r="AL8" s="577">
        <v>0.1</v>
      </c>
      <c r="AM8" s="321"/>
      <c r="AN8" s="321"/>
      <c r="AO8" s="609"/>
      <c r="AP8" s="572" t="s">
        <v>126</v>
      </c>
      <c r="AQ8" s="380"/>
      <c r="AR8" s="380"/>
      <c r="AS8" s="380"/>
      <c r="AT8" s="380"/>
      <c r="AU8" s="380"/>
      <c r="AV8" s="380"/>
      <c r="AW8" s="380"/>
      <c r="AX8" s="380"/>
      <c r="AY8" s="380"/>
      <c r="AZ8" s="380"/>
      <c r="BA8" s="380"/>
      <c r="BB8" s="380"/>
      <c r="BC8" s="380"/>
      <c r="BD8" s="380"/>
      <c r="BE8" s="380"/>
      <c r="BF8" s="573"/>
      <c r="BG8" s="574">
        <v>21997</v>
      </c>
      <c r="BH8" s="333"/>
      <c r="BI8" s="333"/>
      <c r="BJ8" s="333"/>
      <c r="BK8" s="333"/>
      <c r="BL8" s="333"/>
      <c r="BM8" s="333"/>
      <c r="BN8" s="587"/>
      <c r="BO8" s="607">
        <v>1.3</v>
      </c>
      <c r="BP8" s="607"/>
      <c r="BQ8" s="607"/>
      <c r="BR8" s="607"/>
      <c r="BS8" s="608" t="s">
        <v>207</v>
      </c>
      <c r="BT8" s="608"/>
      <c r="BU8" s="608"/>
      <c r="BV8" s="608"/>
      <c r="BW8" s="608"/>
      <c r="BX8" s="608"/>
      <c r="BY8" s="608"/>
      <c r="BZ8" s="608"/>
      <c r="CA8" s="608"/>
      <c r="CB8" s="628"/>
      <c r="CD8" s="572" t="s">
        <v>343</v>
      </c>
      <c r="CE8" s="380"/>
      <c r="CF8" s="380"/>
      <c r="CG8" s="380"/>
      <c r="CH8" s="380"/>
      <c r="CI8" s="380"/>
      <c r="CJ8" s="380"/>
      <c r="CK8" s="380"/>
      <c r="CL8" s="380"/>
      <c r="CM8" s="380"/>
      <c r="CN8" s="380"/>
      <c r="CO8" s="380"/>
      <c r="CP8" s="380"/>
      <c r="CQ8" s="573"/>
      <c r="CR8" s="574">
        <v>2419496</v>
      </c>
      <c r="CS8" s="333"/>
      <c r="CT8" s="333"/>
      <c r="CU8" s="333"/>
      <c r="CV8" s="333"/>
      <c r="CW8" s="333"/>
      <c r="CX8" s="333"/>
      <c r="CY8" s="587"/>
      <c r="CZ8" s="607">
        <v>21.4</v>
      </c>
      <c r="DA8" s="607"/>
      <c r="DB8" s="607"/>
      <c r="DC8" s="607"/>
      <c r="DD8" s="580">
        <v>6250</v>
      </c>
      <c r="DE8" s="333"/>
      <c r="DF8" s="333"/>
      <c r="DG8" s="333"/>
      <c r="DH8" s="333"/>
      <c r="DI8" s="333"/>
      <c r="DJ8" s="333"/>
      <c r="DK8" s="333"/>
      <c r="DL8" s="333"/>
      <c r="DM8" s="333"/>
      <c r="DN8" s="333"/>
      <c r="DO8" s="333"/>
      <c r="DP8" s="587"/>
      <c r="DQ8" s="580">
        <v>1480605</v>
      </c>
      <c r="DR8" s="333"/>
      <c r="DS8" s="333"/>
      <c r="DT8" s="333"/>
      <c r="DU8" s="333"/>
      <c r="DV8" s="333"/>
      <c r="DW8" s="333"/>
      <c r="DX8" s="333"/>
      <c r="DY8" s="333"/>
      <c r="DZ8" s="333"/>
      <c r="EA8" s="333"/>
      <c r="EB8" s="333"/>
      <c r="EC8" s="605"/>
    </row>
    <row r="9" spans="2:143" ht="11.25" customHeight="1" x14ac:dyDescent="0.2">
      <c r="B9" s="572" t="s">
        <v>344</v>
      </c>
      <c r="C9" s="380"/>
      <c r="D9" s="380"/>
      <c r="E9" s="380"/>
      <c r="F9" s="380"/>
      <c r="G9" s="380"/>
      <c r="H9" s="380"/>
      <c r="I9" s="380"/>
      <c r="J9" s="380"/>
      <c r="K9" s="380"/>
      <c r="L9" s="380"/>
      <c r="M9" s="380"/>
      <c r="N9" s="380"/>
      <c r="O9" s="380"/>
      <c r="P9" s="380"/>
      <c r="Q9" s="573"/>
      <c r="R9" s="574">
        <v>6931</v>
      </c>
      <c r="S9" s="333"/>
      <c r="T9" s="333"/>
      <c r="U9" s="333"/>
      <c r="V9" s="333"/>
      <c r="W9" s="333"/>
      <c r="X9" s="333"/>
      <c r="Y9" s="587"/>
      <c r="Z9" s="607">
        <v>0.1</v>
      </c>
      <c r="AA9" s="607"/>
      <c r="AB9" s="607"/>
      <c r="AC9" s="607"/>
      <c r="AD9" s="608">
        <v>6931</v>
      </c>
      <c r="AE9" s="608"/>
      <c r="AF9" s="608"/>
      <c r="AG9" s="608"/>
      <c r="AH9" s="608"/>
      <c r="AI9" s="608"/>
      <c r="AJ9" s="608"/>
      <c r="AK9" s="608"/>
      <c r="AL9" s="577">
        <v>0.1</v>
      </c>
      <c r="AM9" s="321"/>
      <c r="AN9" s="321"/>
      <c r="AO9" s="609"/>
      <c r="AP9" s="572" t="s">
        <v>346</v>
      </c>
      <c r="AQ9" s="380"/>
      <c r="AR9" s="380"/>
      <c r="AS9" s="380"/>
      <c r="AT9" s="380"/>
      <c r="AU9" s="380"/>
      <c r="AV9" s="380"/>
      <c r="AW9" s="380"/>
      <c r="AX9" s="380"/>
      <c r="AY9" s="380"/>
      <c r="AZ9" s="380"/>
      <c r="BA9" s="380"/>
      <c r="BB9" s="380"/>
      <c r="BC9" s="380"/>
      <c r="BD9" s="380"/>
      <c r="BE9" s="380"/>
      <c r="BF9" s="573"/>
      <c r="BG9" s="574">
        <v>457057</v>
      </c>
      <c r="BH9" s="333"/>
      <c r="BI9" s="333"/>
      <c r="BJ9" s="333"/>
      <c r="BK9" s="333"/>
      <c r="BL9" s="333"/>
      <c r="BM9" s="333"/>
      <c r="BN9" s="587"/>
      <c r="BO9" s="607">
        <v>26.1</v>
      </c>
      <c r="BP9" s="607"/>
      <c r="BQ9" s="607"/>
      <c r="BR9" s="607"/>
      <c r="BS9" s="608" t="s">
        <v>207</v>
      </c>
      <c r="BT9" s="608"/>
      <c r="BU9" s="608"/>
      <c r="BV9" s="608"/>
      <c r="BW9" s="608"/>
      <c r="BX9" s="608"/>
      <c r="BY9" s="608"/>
      <c r="BZ9" s="608"/>
      <c r="CA9" s="608"/>
      <c r="CB9" s="628"/>
      <c r="CD9" s="572" t="s">
        <v>348</v>
      </c>
      <c r="CE9" s="380"/>
      <c r="CF9" s="380"/>
      <c r="CG9" s="380"/>
      <c r="CH9" s="380"/>
      <c r="CI9" s="380"/>
      <c r="CJ9" s="380"/>
      <c r="CK9" s="380"/>
      <c r="CL9" s="380"/>
      <c r="CM9" s="380"/>
      <c r="CN9" s="380"/>
      <c r="CO9" s="380"/>
      <c r="CP9" s="380"/>
      <c r="CQ9" s="573"/>
      <c r="CR9" s="574">
        <v>1704164</v>
      </c>
      <c r="CS9" s="333"/>
      <c r="CT9" s="333"/>
      <c r="CU9" s="333"/>
      <c r="CV9" s="333"/>
      <c r="CW9" s="333"/>
      <c r="CX9" s="333"/>
      <c r="CY9" s="587"/>
      <c r="CZ9" s="607">
        <v>15.1</v>
      </c>
      <c r="DA9" s="607"/>
      <c r="DB9" s="607"/>
      <c r="DC9" s="607"/>
      <c r="DD9" s="580">
        <v>7938</v>
      </c>
      <c r="DE9" s="333"/>
      <c r="DF9" s="333"/>
      <c r="DG9" s="333"/>
      <c r="DH9" s="333"/>
      <c r="DI9" s="333"/>
      <c r="DJ9" s="333"/>
      <c r="DK9" s="333"/>
      <c r="DL9" s="333"/>
      <c r="DM9" s="333"/>
      <c r="DN9" s="333"/>
      <c r="DO9" s="333"/>
      <c r="DP9" s="587"/>
      <c r="DQ9" s="580">
        <v>1484567</v>
      </c>
      <c r="DR9" s="333"/>
      <c r="DS9" s="333"/>
      <c r="DT9" s="333"/>
      <c r="DU9" s="333"/>
      <c r="DV9" s="333"/>
      <c r="DW9" s="333"/>
      <c r="DX9" s="333"/>
      <c r="DY9" s="333"/>
      <c r="DZ9" s="333"/>
      <c r="EA9" s="333"/>
      <c r="EB9" s="333"/>
      <c r="EC9" s="605"/>
    </row>
    <row r="10" spans="2:143" ht="11.25" customHeight="1" x14ac:dyDescent="0.2">
      <c r="B10" s="572" t="s">
        <v>134</v>
      </c>
      <c r="C10" s="380"/>
      <c r="D10" s="380"/>
      <c r="E10" s="380"/>
      <c r="F10" s="380"/>
      <c r="G10" s="380"/>
      <c r="H10" s="380"/>
      <c r="I10" s="380"/>
      <c r="J10" s="380"/>
      <c r="K10" s="380"/>
      <c r="L10" s="380"/>
      <c r="M10" s="380"/>
      <c r="N10" s="380"/>
      <c r="O10" s="380"/>
      <c r="P10" s="380"/>
      <c r="Q10" s="573"/>
      <c r="R10" s="574" t="s">
        <v>207</v>
      </c>
      <c r="S10" s="333"/>
      <c r="T10" s="333"/>
      <c r="U10" s="333"/>
      <c r="V10" s="333"/>
      <c r="W10" s="333"/>
      <c r="X10" s="333"/>
      <c r="Y10" s="587"/>
      <c r="Z10" s="607" t="s">
        <v>207</v>
      </c>
      <c r="AA10" s="607"/>
      <c r="AB10" s="607"/>
      <c r="AC10" s="607"/>
      <c r="AD10" s="608" t="s">
        <v>207</v>
      </c>
      <c r="AE10" s="608"/>
      <c r="AF10" s="608"/>
      <c r="AG10" s="608"/>
      <c r="AH10" s="608"/>
      <c r="AI10" s="608"/>
      <c r="AJ10" s="608"/>
      <c r="AK10" s="608"/>
      <c r="AL10" s="577" t="s">
        <v>207</v>
      </c>
      <c r="AM10" s="321"/>
      <c r="AN10" s="321"/>
      <c r="AO10" s="609"/>
      <c r="AP10" s="572" t="s">
        <v>196</v>
      </c>
      <c r="AQ10" s="380"/>
      <c r="AR10" s="380"/>
      <c r="AS10" s="380"/>
      <c r="AT10" s="380"/>
      <c r="AU10" s="380"/>
      <c r="AV10" s="380"/>
      <c r="AW10" s="380"/>
      <c r="AX10" s="380"/>
      <c r="AY10" s="380"/>
      <c r="AZ10" s="380"/>
      <c r="BA10" s="380"/>
      <c r="BB10" s="380"/>
      <c r="BC10" s="380"/>
      <c r="BD10" s="380"/>
      <c r="BE10" s="380"/>
      <c r="BF10" s="573"/>
      <c r="BG10" s="574">
        <v>40483</v>
      </c>
      <c r="BH10" s="333"/>
      <c r="BI10" s="333"/>
      <c r="BJ10" s="333"/>
      <c r="BK10" s="333"/>
      <c r="BL10" s="333"/>
      <c r="BM10" s="333"/>
      <c r="BN10" s="587"/>
      <c r="BO10" s="607">
        <v>2.2999999999999998</v>
      </c>
      <c r="BP10" s="607"/>
      <c r="BQ10" s="607"/>
      <c r="BR10" s="607"/>
      <c r="BS10" s="608" t="s">
        <v>207</v>
      </c>
      <c r="BT10" s="608"/>
      <c r="BU10" s="608"/>
      <c r="BV10" s="608"/>
      <c r="BW10" s="608"/>
      <c r="BX10" s="608"/>
      <c r="BY10" s="608"/>
      <c r="BZ10" s="608"/>
      <c r="CA10" s="608"/>
      <c r="CB10" s="628"/>
      <c r="CD10" s="572" t="s">
        <v>234</v>
      </c>
      <c r="CE10" s="380"/>
      <c r="CF10" s="380"/>
      <c r="CG10" s="380"/>
      <c r="CH10" s="380"/>
      <c r="CI10" s="380"/>
      <c r="CJ10" s="380"/>
      <c r="CK10" s="380"/>
      <c r="CL10" s="380"/>
      <c r="CM10" s="380"/>
      <c r="CN10" s="380"/>
      <c r="CO10" s="380"/>
      <c r="CP10" s="380"/>
      <c r="CQ10" s="573"/>
      <c r="CR10" s="574">
        <v>48</v>
      </c>
      <c r="CS10" s="333"/>
      <c r="CT10" s="333"/>
      <c r="CU10" s="333"/>
      <c r="CV10" s="333"/>
      <c r="CW10" s="333"/>
      <c r="CX10" s="333"/>
      <c r="CY10" s="587"/>
      <c r="CZ10" s="607">
        <v>0</v>
      </c>
      <c r="DA10" s="607"/>
      <c r="DB10" s="607"/>
      <c r="DC10" s="607"/>
      <c r="DD10" s="580" t="s">
        <v>207</v>
      </c>
      <c r="DE10" s="333"/>
      <c r="DF10" s="333"/>
      <c r="DG10" s="333"/>
      <c r="DH10" s="333"/>
      <c r="DI10" s="333"/>
      <c r="DJ10" s="333"/>
      <c r="DK10" s="333"/>
      <c r="DL10" s="333"/>
      <c r="DM10" s="333"/>
      <c r="DN10" s="333"/>
      <c r="DO10" s="333"/>
      <c r="DP10" s="587"/>
      <c r="DQ10" s="580">
        <v>48</v>
      </c>
      <c r="DR10" s="333"/>
      <c r="DS10" s="333"/>
      <c r="DT10" s="333"/>
      <c r="DU10" s="333"/>
      <c r="DV10" s="333"/>
      <c r="DW10" s="333"/>
      <c r="DX10" s="333"/>
      <c r="DY10" s="333"/>
      <c r="DZ10" s="333"/>
      <c r="EA10" s="333"/>
      <c r="EB10" s="333"/>
      <c r="EC10" s="605"/>
    </row>
    <row r="11" spans="2:143" ht="11.25" customHeight="1" x14ac:dyDescent="0.2">
      <c r="B11" s="572" t="s">
        <v>103</v>
      </c>
      <c r="C11" s="380"/>
      <c r="D11" s="380"/>
      <c r="E11" s="380"/>
      <c r="F11" s="380"/>
      <c r="G11" s="380"/>
      <c r="H11" s="380"/>
      <c r="I11" s="380"/>
      <c r="J11" s="380"/>
      <c r="K11" s="380"/>
      <c r="L11" s="380"/>
      <c r="M11" s="380"/>
      <c r="N11" s="380"/>
      <c r="O11" s="380"/>
      <c r="P11" s="380"/>
      <c r="Q11" s="573"/>
      <c r="R11" s="574">
        <v>308747</v>
      </c>
      <c r="S11" s="333"/>
      <c r="T11" s="333"/>
      <c r="U11" s="333"/>
      <c r="V11" s="333"/>
      <c r="W11" s="333"/>
      <c r="X11" s="333"/>
      <c r="Y11" s="587"/>
      <c r="Z11" s="577">
        <v>2.7</v>
      </c>
      <c r="AA11" s="321"/>
      <c r="AB11" s="321"/>
      <c r="AC11" s="588"/>
      <c r="AD11" s="580">
        <v>308747</v>
      </c>
      <c r="AE11" s="333"/>
      <c r="AF11" s="333"/>
      <c r="AG11" s="333"/>
      <c r="AH11" s="333"/>
      <c r="AI11" s="333"/>
      <c r="AJ11" s="333"/>
      <c r="AK11" s="587"/>
      <c r="AL11" s="577">
        <v>4.5</v>
      </c>
      <c r="AM11" s="321"/>
      <c r="AN11" s="321"/>
      <c r="AO11" s="609"/>
      <c r="AP11" s="572" t="s">
        <v>350</v>
      </c>
      <c r="AQ11" s="380"/>
      <c r="AR11" s="380"/>
      <c r="AS11" s="380"/>
      <c r="AT11" s="380"/>
      <c r="AU11" s="380"/>
      <c r="AV11" s="380"/>
      <c r="AW11" s="380"/>
      <c r="AX11" s="380"/>
      <c r="AY11" s="380"/>
      <c r="AZ11" s="380"/>
      <c r="BA11" s="380"/>
      <c r="BB11" s="380"/>
      <c r="BC11" s="380"/>
      <c r="BD11" s="380"/>
      <c r="BE11" s="380"/>
      <c r="BF11" s="573"/>
      <c r="BG11" s="574">
        <v>73924</v>
      </c>
      <c r="BH11" s="333"/>
      <c r="BI11" s="333"/>
      <c r="BJ11" s="333"/>
      <c r="BK11" s="333"/>
      <c r="BL11" s="333"/>
      <c r="BM11" s="333"/>
      <c r="BN11" s="587"/>
      <c r="BO11" s="607">
        <v>4.2</v>
      </c>
      <c r="BP11" s="607"/>
      <c r="BQ11" s="607"/>
      <c r="BR11" s="607"/>
      <c r="BS11" s="608">
        <v>21120</v>
      </c>
      <c r="BT11" s="608"/>
      <c r="BU11" s="608"/>
      <c r="BV11" s="608"/>
      <c r="BW11" s="608"/>
      <c r="BX11" s="608"/>
      <c r="BY11" s="608"/>
      <c r="BZ11" s="608"/>
      <c r="CA11" s="608"/>
      <c r="CB11" s="628"/>
      <c r="CD11" s="572" t="s">
        <v>353</v>
      </c>
      <c r="CE11" s="380"/>
      <c r="CF11" s="380"/>
      <c r="CG11" s="380"/>
      <c r="CH11" s="380"/>
      <c r="CI11" s="380"/>
      <c r="CJ11" s="380"/>
      <c r="CK11" s="380"/>
      <c r="CL11" s="380"/>
      <c r="CM11" s="380"/>
      <c r="CN11" s="380"/>
      <c r="CO11" s="380"/>
      <c r="CP11" s="380"/>
      <c r="CQ11" s="573"/>
      <c r="CR11" s="574">
        <v>999630</v>
      </c>
      <c r="CS11" s="333"/>
      <c r="CT11" s="333"/>
      <c r="CU11" s="333"/>
      <c r="CV11" s="333"/>
      <c r="CW11" s="333"/>
      <c r="CX11" s="333"/>
      <c r="CY11" s="587"/>
      <c r="CZ11" s="607">
        <v>8.8000000000000007</v>
      </c>
      <c r="DA11" s="607"/>
      <c r="DB11" s="607"/>
      <c r="DC11" s="607"/>
      <c r="DD11" s="580">
        <v>220906</v>
      </c>
      <c r="DE11" s="333"/>
      <c r="DF11" s="333"/>
      <c r="DG11" s="333"/>
      <c r="DH11" s="333"/>
      <c r="DI11" s="333"/>
      <c r="DJ11" s="333"/>
      <c r="DK11" s="333"/>
      <c r="DL11" s="333"/>
      <c r="DM11" s="333"/>
      <c r="DN11" s="333"/>
      <c r="DO11" s="333"/>
      <c r="DP11" s="587"/>
      <c r="DQ11" s="580">
        <v>506585</v>
      </c>
      <c r="DR11" s="333"/>
      <c r="DS11" s="333"/>
      <c r="DT11" s="333"/>
      <c r="DU11" s="333"/>
      <c r="DV11" s="333"/>
      <c r="DW11" s="333"/>
      <c r="DX11" s="333"/>
      <c r="DY11" s="333"/>
      <c r="DZ11" s="333"/>
      <c r="EA11" s="333"/>
      <c r="EB11" s="333"/>
      <c r="EC11" s="605"/>
    </row>
    <row r="12" spans="2:143" ht="11.25" customHeight="1" x14ac:dyDescent="0.2">
      <c r="B12" s="572" t="s">
        <v>151</v>
      </c>
      <c r="C12" s="380"/>
      <c r="D12" s="380"/>
      <c r="E12" s="380"/>
      <c r="F12" s="380"/>
      <c r="G12" s="380"/>
      <c r="H12" s="380"/>
      <c r="I12" s="380"/>
      <c r="J12" s="380"/>
      <c r="K12" s="380"/>
      <c r="L12" s="380"/>
      <c r="M12" s="380"/>
      <c r="N12" s="380"/>
      <c r="O12" s="380"/>
      <c r="P12" s="380"/>
      <c r="Q12" s="573"/>
      <c r="R12" s="574">
        <v>67405</v>
      </c>
      <c r="S12" s="333"/>
      <c r="T12" s="333"/>
      <c r="U12" s="333"/>
      <c r="V12" s="333"/>
      <c r="W12" s="333"/>
      <c r="X12" s="333"/>
      <c r="Y12" s="587"/>
      <c r="Z12" s="607">
        <v>0.6</v>
      </c>
      <c r="AA12" s="607"/>
      <c r="AB12" s="607"/>
      <c r="AC12" s="607"/>
      <c r="AD12" s="608">
        <v>67405</v>
      </c>
      <c r="AE12" s="608"/>
      <c r="AF12" s="608"/>
      <c r="AG12" s="608"/>
      <c r="AH12" s="608"/>
      <c r="AI12" s="608"/>
      <c r="AJ12" s="608"/>
      <c r="AK12" s="608"/>
      <c r="AL12" s="577">
        <v>1</v>
      </c>
      <c r="AM12" s="321"/>
      <c r="AN12" s="321"/>
      <c r="AO12" s="609"/>
      <c r="AP12" s="572" t="s">
        <v>354</v>
      </c>
      <c r="AQ12" s="380"/>
      <c r="AR12" s="380"/>
      <c r="AS12" s="380"/>
      <c r="AT12" s="380"/>
      <c r="AU12" s="380"/>
      <c r="AV12" s="380"/>
      <c r="AW12" s="380"/>
      <c r="AX12" s="380"/>
      <c r="AY12" s="380"/>
      <c r="AZ12" s="380"/>
      <c r="BA12" s="380"/>
      <c r="BB12" s="380"/>
      <c r="BC12" s="380"/>
      <c r="BD12" s="380"/>
      <c r="BE12" s="380"/>
      <c r="BF12" s="573"/>
      <c r="BG12" s="574">
        <v>1006542</v>
      </c>
      <c r="BH12" s="333"/>
      <c r="BI12" s="333"/>
      <c r="BJ12" s="333"/>
      <c r="BK12" s="333"/>
      <c r="BL12" s="333"/>
      <c r="BM12" s="333"/>
      <c r="BN12" s="587"/>
      <c r="BO12" s="607">
        <v>57.4</v>
      </c>
      <c r="BP12" s="607"/>
      <c r="BQ12" s="607"/>
      <c r="BR12" s="607"/>
      <c r="BS12" s="608">
        <v>69970</v>
      </c>
      <c r="BT12" s="608"/>
      <c r="BU12" s="608"/>
      <c r="BV12" s="608"/>
      <c r="BW12" s="608"/>
      <c r="BX12" s="608"/>
      <c r="BY12" s="608"/>
      <c r="BZ12" s="608"/>
      <c r="CA12" s="608"/>
      <c r="CB12" s="628"/>
      <c r="CD12" s="572" t="s">
        <v>89</v>
      </c>
      <c r="CE12" s="380"/>
      <c r="CF12" s="380"/>
      <c r="CG12" s="380"/>
      <c r="CH12" s="380"/>
      <c r="CI12" s="380"/>
      <c r="CJ12" s="380"/>
      <c r="CK12" s="380"/>
      <c r="CL12" s="380"/>
      <c r="CM12" s="380"/>
      <c r="CN12" s="380"/>
      <c r="CO12" s="380"/>
      <c r="CP12" s="380"/>
      <c r="CQ12" s="573"/>
      <c r="CR12" s="574">
        <v>360085</v>
      </c>
      <c r="CS12" s="333"/>
      <c r="CT12" s="333"/>
      <c r="CU12" s="333"/>
      <c r="CV12" s="333"/>
      <c r="CW12" s="333"/>
      <c r="CX12" s="333"/>
      <c r="CY12" s="587"/>
      <c r="CZ12" s="607">
        <v>3.2</v>
      </c>
      <c r="DA12" s="607"/>
      <c r="DB12" s="607"/>
      <c r="DC12" s="607"/>
      <c r="DD12" s="580">
        <v>17764</v>
      </c>
      <c r="DE12" s="333"/>
      <c r="DF12" s="333"/>
      <c r="DG12" s="333"/>
      <c r="DH12" s="333"/>
      <c r="DI12" s="333"/>
      <c r="DJ12" s="333"/>
      <c r="DK12" s="333"/>
      <c r="DL12" s="333"/>
      <c r="DM12" s="333"/>
      <c r="DN12" s="333"/>
      <c r="DO12" s="333"/>
      <c r="DP12" s="587"/>
      <c r="DQ12" s="580">
        <v>255009</v>
      </c>
      <c r="DR12" s="333"/>
      <c r="DS12" s="333"/>
      <c r="DT12" s="333"/>
      <c r="DU12" s="333"/>
      <c r="DV12" s="333"/>
      <c r="DW12" s="333"/>
      <c r="DX12" s="333"/>
      <c r="DY12" s="333"/>
      <c r="DZ12" s="333"/>
      <c r="EA12" s="333"/>
      <c r="EB12" s="333"/>
      <c r="EC12" s="605"/>
    </row>
    <row r="13" spans="2:143" ht="11.25" customHeight="1" x14ac:dyDescent="0.2">
      <c r="B13" s="572" t="s">
        <v>355</v>
      </c>
      <c r="C13" s="380"/>
      <c r="D13" s="380"/>
      <c r="E13" s="380"/>
      <c r="F13" s="380"/>
      <c r="G13" s="380"/>
      <c r="H13" s="380"/>
      <c r="I13" s="380"/>
      <c r="J13" s="380"/>
      <c r="K13" s="380"/>
      <c r="L13" s="380"/>
      <c r="M13" s="380"/>
      <c r="N13" s="380"/>
      <c r="O13" s="380"/>
      <c r="P13" s="380"/>
      <c r="Q13" s="573"/>
      <c r="R13" s="574" t="s">
        <v>207</v>
      </c>
      <c r="S13" s="333"/>
      <c r="T13" s="333"/>
      <c r="U13" s="333"/>
      <c r="V13" s="333"/>
      <c r="W13" s="333"/>
      <c r="X13" s="333"/>
      <c r="Y13" s="587"/>
      <c r="Z13" s="607" t="s">
        <v>207</v>
      </c>
      <c r="AA13" s="607"/>
      <c r="AB13" s="607"/>
      <c r="AC13" s="607"/>
      <c r="AD13" s="608" t="s">
        <v>207</v>
      </c>
      <c r="AE13" s="608"/>
      <c r="AF13" s="608"/>
      <c r="AG13" s="608"/>
      <c r="AH13" s="608"/>
      <c r="AI13" s="608"/>
      <c r="AJ13" s="608"/>
      <c r="AK13" s="608"/>
      <c r="AL13" s="577" t="s">
        <v>207</v>
      </c>
      <c r="AM13" s="321"/>
      <c r="AN13" s="321"/>
      <c r="AO13" s="609"/>
      <c r="AP13" s="572" t="s">
        <v>356</v>
      </c>
      <c r="AQ13" s="380"/>
      <c r="AR13" s="380"/>
      <c r="AS13" s="380"/>
      <c r="AT13" s="380"/>
      <c r="AU13" s="380"/>
      <c r="AV13" s="380"/>
      <c r="AW13" s="380"/>
      <c r="AX13" s="380"/>
      <c r="AY13" s="380"/>
      <c r="AZ13" s="380"/>
      <c r="BA13" s="380"/>
      <c r="BB13" s="380"/>
      <c r="BC13" s="380"/>
      <c r="BD13" s="380"/>
      <c r="BE13" s="380"/>
      <c r="BF13" s="573"/>
      <c r="BG13" s="574">
        <v>1005839</v>
      </c>
      <c r="BH13" s="333"/>
      <c r="BI13" s="333"/>
      <c r="BJ13" s="333"/>
      <c r="BK13" s="333"/>
      <c r="BL13" s="333"/>
      <c r="BM13" s="333"/>
      <c r="BN13" s="587"/>
      <c r="BO13" s="607">
        <v>57.3</v>
      </c>
      <c r="BP13" s="607"/>
      <c r="BQ13" s="607"/>
      <c r="BR13" s="607"/>
      <c r="BS13" s="608">
        <v>69970</v>
      </c>
      <c r="BT13" s="608"/>
      <c r="BU13" s="608"/>
      <c r="BV13" s="608"/>
      <c r="BW13" s="608"/>
      <c r="BX13" s="608"/>
      <c r="BY13" s="608"/>
      <c r="BZ13" s="608"/>
      <c r="CA13" s="608"/>
      <c r="CB13" s="628"/>
      <c r="CD13" s="572" t="s">
        <v>358</v>
      </c>
      <c r="CE13" s="380"/>
      <c r="CF13" s="380"/>
      <c r="CG13" s="380"/>
      <c r="CH13" s="380"/>
      <c r="CI13" s="380"/>
      <c r="CJ13" s="380"/>
      <c r="CK13" s="380"/>
      <c r="CL13" s="380"/>
      <c r="CM13" s="380"/>
      <c r="CN13" s="380"/>
      <c r="CO13" s="380"/>
      <c r="CP13" s="380"/>
      <c r="CQ13" s="573"/>
      <c r="CR13" s="574">
        <v>760097</v>
      </c>
      <c r="CS13" s="333"/>
      <c r="CT13" s="333"/>
      <c r="CU13" s="333"/>
      <c r="CV13" s="333"/>
      <c r="CW13" s="333"/>
      <c r="CX13" s="333"/>
      <c r="CY13" s="587"/>
      <c r="CZ13" s="607">
        <v>6.7</v>
      </c>
      <c r="DA13" s="607"/>
      <c r="DB13" s="607"/>
      <c r="DC13" s="607"/>
      <c r="DD13" s="580">
        <v>417909</v>
      </c>
      <c r="DE13" s="333"/>
      <c r="DF13" s="333"/>
      <c r="DG13" s="333"/>
      <c r="DH13" s="333"/>
      <c r="DI13" s="333"/>
      <c r="DJ13" s="333"/>
      <c r="DK13" s="333"/>
      <c r="DL13" s="333"/>
      <c r="DM13" s="333"/>
      <c r="DN13" s="333"/>
      <c r="DO13" s="333"/>
      <c r="DP13" s="587"/>
      <c r="DQ13" s="580">
        <v>419456</v>
      </c>
      <c r="DR13" s="333"/>
      <c r="DS13" s="333"/>
      <c r="DT13" s="333"/>
      <c r="DU13" s="333"/>
      <c r="DV13" s="333"/>
      <c r="DW13" s="333"/>
      <c r="DX13" s="333"/>
      <c r="DY13" s="333"/>
      <c r="DZ13" s="333"/>
      <c r="EA13" s="333"/>
      <c r="EB13" s="333"/>
      <c r="EC13" s="605"/>
    </row>
    <row r="14" spans="2:143" ht="11.25" customHeight="1" x14ac:dyDescent="0.2">
      <c r="B14" s="572" t="s">
        <v>359</v>
      </c>
      <c r="C14" s="380"/>
      <c r="D14" s="380"/>
      <c r="E14" s="380"/>
      <c r="F14" s="380"/>
      <c r="G14" s="380"/>
      <c r="H14" s="380"/>
      <c r="I14" s="380"/>
      <c r="J14" s="380"/>
      <c r="K14" s="380"/>
      <c r="L14" s="380"/>
      <c r="M14" s="380"/>
      <c r="N14" s="380"/>
      <c r="O14" s="380"/>
      <c r="P14" s="380"/>
      <c r="Q14" s="573"/>
      <c r="R14" s="574">
        <v>375</v>
      </c>
      <c r="S14" s="333"/>
      <c r="T14" s="333"/>
      <c r="U14" s="333"/>
      <c r="V14" s="333"/>
      <c r="W14" s="333"/>
      <c r="X14" s="333"/>
      <c r="Y14" s="587"/>
      <c r="Z14" s="607">
        <v>0</v>
      </c>
      <c r="AA14" s="607"/>
      <c r="AB14" s="607"/>
      <c r="AC14" s="607"/>
      <c r="AD14" s="608">
        <v>375</v>
      </c>
      <c r="AE14" s="608"/>
      <c r="AF14" s="608"/>
      <c r="AG14" s="608"/>
      <c r="AH14" s="608"/>
      <c r="AI14" s="608"/>
      <c r="AJ14" s="608"/>
      <c r="AK14" s="608"/>
      <c r="AL14" s="577">
        <v>0</v>
      </c>
      <c r="AM14" s="321"/>
      <c r="AN14" s="321"/>
      <c r="AO14" s="609"/>
      <c r="AP14" s="572" t="s">
        <v>225</v>
      </c>
      <c r="AQ14" s="380"/>
      <c r="AR14" s="380"/>
      <c r="AS14" s="380"/>
      <c r="AT14" s="380"/>
      <c r="AU14" s="380"/>
      <c r="AV14" s="380"/>
      <c r="AW14" s="380"/>
      <c r="AX14" s="380"/>
      <c r="AY14" s="380"/>
      <c r="AZ14" s="380"/>
      <c r="BA14" s="380"/>
      <c r="BB14" s="380"/>
      <c r="BC14" s="380"/>
      <c r="BD14" s="380"/>
      <c r="BE14" s="380"/>
      <c r="BF14" s="573"/>
      <c r="BG14" s="574">
        <v>67805</v>
      </c>
      <c r="BH14" s="333"/>
      <c r="BI14" s="333"/>
      <c r="BJ14" s="333"/>
      <c r="BK14" s="333"/>
      <c r="BL14" s="333"/>
      <c r="BM14" s="333"/>
      <c r="BN14" s="587"/>
      <c r="BO14" s="607">
        <v>3.9</v>
      </c>
      <c r="BP14" s="607"/>
      <c r="BQ14" s="607"/>
      <c r="BR14" s="607"/>
      <c r="BS14" s="608" t="s">
        <v>207</v>
      </c>
      <c r="BT14" s="608"/>
      <c r="BU14" s="608"/>
      <c r="BV14" s="608"/>
      <c r="BW14" s="608"/>
      <c r="BX14" s="608"/>
      <c r="BY14" s="608"/>
      <c r="BZ14" s="608"/>
      <c r="CA14" s="608"/>
      <c r="CB14" s="628"/>
      <c r="CD14" s="572" t="s">
        <v>69</v>
      </c>
      <c r="CE14" s="380"/>
      <c r="CF14" s="380"/>
      <c r="CG14" s="380"/>
      <c r="CH14" s="380"/>
      <c r="CI14" s="380"/>
      <c r="CJ14" s="380"/>
      <c r="CK14" s="380"/>
      <c r="CL14" s="380"/>
      <c r="CM14" s="380"/>
      <c r="CN14" s="380"/>
      <c r="CO14" s="380"/>
      <c r="CP14" s="380"/>
      <c r="CQ14" s="573"/>
      <c r="CR14" s="574">
        <v>414375</v>
      </c>
      <c r="CS14" s="333"/>
      <c r="CT14" s="333"/>
      <c r="CU14" s="333"/>
      <c r="CV14" s="333"/>
      <c r="CW14" s="333"/>
      <c r="CX14" s="333"/>
      <c r="CY14" s="587"/>
      <c r="CZ14" s="607">
        <v>3.7</v>
      </c>
      <c r="DA14" s="607"/>
      <c r="DB14" s="607"/>
      <c r="DC14" s="607"/>
      <c r="DD14" s="580">
        <v>14849</v>
      </c>
      <c r="DE14" s="333"/>
      <c r="DF14" s="333"/>
      <c r="DG14" s="333"/>
      <c r="DH14" s="333"/>
      <c r="DI14" s="333"/>
      <c r="DJ14" s="333"/>
      <c r="DK14" s="333"/>
      <c r="DL14" s="333"/>
      <c r="DM14" s="333"/>
      <c r="DN14" s="333"/>
      <c r="DO14" s="333"/>
      <c r="DP14" s="587"/>
      <c r="DQ14" s="580">
        <v>367882</v>
      </c>
      <c r="DR14" s="333"/>
      <c r="DS14" s="333"/>
      <c r="DT14" s="333"/>
      <c r="DU14" s="333"/>
      <c r="DV14" s="333"/>
      <c r="DW14" s="333"/>
      <c r="DX14" s="333"/>
      <c r="DY14" s="333"/>
      <c r="DZ14" s="333"/>
      <c r="EA14" s="333"/>
      <c r="EB14" s="333"/>
      <c r="EC14" s="605"/>
    </row>
    <row r="15" spans="2:143" ht="11.25" customHeight="1" x14ac:dyDescent="0.2">
      <c r="B15" s="572" t="s">
        <v>330</v>
      </c>
      <c r="C15" s="380"/>
      <c r="D15" s="380"/>
      <c r="E15" s="380"/>
      <c r="F15" s="380"/>
      <c r="G15" s="380"/>
      <c r="H15" s="380"/>
      <c r="I15" s="380"/>
      <c r="J15" s="380"/>
      <c r="K15" s="380"/>
      <c r="L15" s="380"/>
      <c r="M15" s="380"/>
      <c r="N15" s="380"/>
      <c r="O15" s="380"/>
      <c r="P15" s="380"/>
      <c r="Q15" s="573"/>
      <c r="R15" s="574" t="s">
        <v>207</v>
      </c>
      <c r="S15" s="333"/>
      <c r="T15" s="333"/>
      <c r="U15" s="333"/>
      <c r="V15" s="333"/>
      <c r="W15" s="333"/>
      <c r="X15" s="333"/>
      <c r="Y15" s="587"/>
      <c r="Z15" s="607" t="s">
        <v>207</v>
      </c>
      <c r="AA15" s="607"/>
      <c r="AB15" s="607"/>
      <c r="AC15" s="607"/>
      <c r="AD15" s="608" t="s">
        <v>207</v>
      </c>
      <c r="AE15" s="608"/>
      <c r="AF15" s="608"/>
      <c r="AG15" s="608"/>
      <c r="AH15" s="608"/>
      <c r="AI15" s="608"/>
      <c r="AJ15" s="608"/>
      <c r="AK15" s="608"/>
      <c r="AL15" s="577" t="s">
        <v>207</v>
      </c>
      <c r="AM15" s="321"/>
      <c r="AN15" s="321"/>
      <c r="AO15" s="609"/>
      <c r="AP15" s="572" t="s">
        <v>361</v>
      </c>
      <c r="AQ15" s="380"/>
      <c r="AR15" s="380"/>
      <c r="AS15" s="380"/>
      <c r="AT15" s="380"/>
      <c r="AU15" s="380"/>
      <c r="AV15" s="380"/>
      <c r="AW15" s="380"/>
      <c r="AX15" s="380"/>
      <c r="AY15" s="380"/>
      <c r="AZ15" s="380"/>
      <c r="BA15" s="380"/>
      <c r="BB15" s="380"/>
      <c r="BC15" s="380"/>
      <c r="BD15" s="380"/>
      <c r="BE15" s="380"/>
      <c r="BF15" s="573"/>
      <c r="BG15" s="574">
        <v>86726</v>
      </c>
      <c r="BH15" s="333"/>
      <c r="BI15" s="333"/>
      <c r="BJ15" s="333"/>
      <c r="BK15" s="333"/>
      <c r="BL15" s="333"/>
      <c r="BM15" s="333"/>
      <c r="BN15" s="587"/>
      <c r="BO15" s="607">
        <v>4.9000000000000004</v>
      </c>
      <c r="BP15" s="607"/>
      <c r="BQ15" s="607"/>
      <c r="BR15" s="607"/>
      <c r="BS15" s="608" t="s">
        <v>207</v>
      </c>
      <c r="BT15" s="608"/>
      <c r="BU15" s="608"/>
      <c r="BV15" s="608"/>
      <c r="BW15" s="608"/>
      <c r="BX15" s="608"/>
      <c r="BY15" s="608"/>
      <c r="BZ15" s="608"/>
      <c r="CA15" s="608"/>
      <c r="CB15" s="628"/>
      <c r="CD15" s="572" t="s">
        <v>362</v>
      </c>
      <c r="CE15" s="380"/>
      <c r="CF15" s="380"/>
      <c r="CG15" s="380"/>
      <c r="CH15" s="380"/>
      <c r="CI15" s="380"/>
      <c r="CJ15" s="380"/>
      <c r="CK15" s="380"/>
      <c r="CL15" s="380"/>
      <c r="CM15" s="380"/>
      <c r="CN15" s="380"/>
      <c r="CO15" s="380"/>
      <c r="CP15" s="380"/>
      <c r="CQ15" s="573"/>
      <c r="CR15" s="574">
        <v>908255</v>
      </c>
      <c r="CS15" s="333"/>
      <c r="CT15" s="333"/>
      <c r="CU15" s="333"/>
      <c r="CV15" s="333"/>
      <c r="CW15" s="333"/>
      <c r="CX15" s="333"/>
      <c r="CY15" s="587"/>
      <c r="CZ15" s="607">
        <v>8</v>
      </c>
      <c r="DA15" s="607"/>
      <c r="DB15" s="607"/>
      <c r="DC15" s="607"/>
      <c r="DD15" s="580">
        <v>106838</v>
      </c>
      <c r="DE15" s="333"/>
      <c r="DF15" s="333"/>
      <c r="DG15" s="333"/>
      <c r="DH15" s="333"/>
      <c r="DI15" s="333"/>
      <c r="DJ15" s="333"/>
      <c r="DK15" s="333"/>
      <c r="DL15" s="333"/>
      <c r="DM15" s="333"/>
      <c r="DN15" s="333"/>
      <c r="DO15" s="333"/>
      <c r="DP15" s="587"/>
      <c r="DQ15" s="580">
        <v>700485</v>
      </c>
      <c r="DR15" s="333"/>
      <c r="DS15" s="333"/>
      <c r="DT15" s="333"/>
      <c r="DU15" s="333"/>
      <c r="DV15" s="333"/>
      <c r="DW15" s="333"/>
      <c r="DX15" s="333"/>
      <c r="DY15" s="333"/>
      <c r="DZ15" s="333"/>
      <c r="EA15" s="333"/>
      <c r="EB15" s="333"/>
      <c r="EC15" s="605"/>
    </row>
    <row r="16" spans="2:143" ht="11.25" customHeight="1" x14ac:dyDescent="0.2">
      <c r="B16" s="572" t="s">
        <v>363</v>
      </c>
      <c r="C16" s="380"/>
      <c r="D16" s="380"/>
      <c r="E16" s="380"/>
      <c r="F16" s="380"/>
      <c r="G16" s="380"/>
      <c r="H16" s="380"/>
      <c r="I16" s="380"/>
      <c r="J16" s="380"/>
      <c r="K16" s="380"/>
      <c r="L16" s="380"/>
      <c r="M16" s="380"/>
      <c r="N16" s="380"/>
      <c r="O16" s="380"/>
      <c r="P16" s="380"/>
      <c r="Q16" s="573"/>
      <c r="R16" s="574">
        <v>17861</v>
      </c>
      <c r="S16" s="333"/>
      <c r="T16" s="333"/>
      <c r="U16" s="333"/>
      <c r="V16" s="333"/>
      <c r="W16" s="333"/>
      <c r="X16" s="333"/>
      <c r="Y16" s="587"/>
      <c r="Z16" s="607">
        <v>0.2</v>
      </c>
      <c r="AA16" s="607"/>
      <c r="AB16" s="607"/>
      <c r="AC16" s="607"/>
      <c r="AD16" s="608">
        <v>17861</v>
      </c>
      <c r="AE16" s="608"/>
      <c r="AF16" s="608"/>
      <c r="AG16" s="608"/>
      <c r="AH16" s="608"/>
      <c r="AI16" s="608"/>
      <c r="AJ16" s="608"/>
      <c r="AK16" s="608"/>
      <c r="AL16" s="577">
        <v>0.3</v>
      </c>
      <c r="AM16" s="321"/>
      <c r="AN16" s="321"/>
      <c r="AO16" s="609"/>
      <c r="AP16" s="572" t="s">
        <v>364</v>
      </c>
      <c r="AQ16" s="380"/>
      <c r="AR16" s="380"/>
      <c r="AS16" s="380"/>
      <c r="AT16" s="380"/>
      <c r="AU16" s="380"/>
      <c r="AV16" s="380"/>
      <c r="AW16" s="380"/>
      <c r="AX16" s="380"/>
      <c r="AY16" s="380"/>
      <c r="AZ16" s="380"/>
      <c r="BA16" s="380"/>
      <c r="BB16" s="380"/>
      <c r="BC16" s="380"/>
      <c r="BD16" s="380"/>
      <c r="BE16" s="380"/>
      <c r="BF16" s="573"/>
      <c r="BG16" s="574" t="s">
        <v>207</v>
      </c>
      <c r="BH16" s="333"/>
      <c r="BI16" s="333"/>
      <c r="BJ16" s="333"/>
      <c r="BK16" s="333"/>
      <c r="BL16" s="333"/>
      <c r="BM16" s="333"/>
      <c r="BN16" s="587"/>
      <c r="BO16" s="607" t="s">
        <v>207</v>
      </c>
      <c r="BP16" s="607"/>
      <c r="BQ16" s="607"/>
      <c r="BR16" s="607"/>
      <c r="BS16" s="608" t="s">
        <v>207</v>
      </c>
      <c r="BT16" s="608"/>
      <c r="BU16" s="608"/>
      <c r="BV16" s="608"/>
      <c r="BW16" s="608"/>
      <c r="BX16" s="608"/>
      <c r="BY16" s="608"/>
      <c r="BZ16" s="608"/>
      <c r="CA16" s="608"/>
      <c r="CB16" s="628"/>
      <c r="CD16" s="572" t="s">
        <v>365</v>
      </c>
      <c r="CE16" s="380"/>
      <c r="CF16" s="380"/>
      <c r="CG16" s="380"/>
      <c r="CH16" s="380"/>
      <c r="CI16" s="380"/>
      <c r="CJ16" s="380"/>
      <c r="CK16" s="380"/>
      <c r="CL16" s="380"/>
      <c r="CM16" s="380"/>
      <c r="CN16" s="380"/>
      <c r="CO16" s="380"/>
      <c r="CP16" s="380"/>
      <c r="CQ16" s="573"/>
      <c r="CR16" s="574">
        <v>142315</v>
      </c>
      <c r="CS16" s="333"/>
      <c r="CT16" s="333"/>
      <c r="CU16" s="333"/>
      <c r="CV16" s="333"/>
      <c r="CW16" s="333"/>
      <c r="CX16" s="333"/>
      <c r="CY16" s="587"/>
      <c r="CZ16" s="607">
        <v>1.3</v>
      </c>
      <c r="DA16" s="607"/>
      <c r="DB16" s="607"/>
      <c r="DC16" s="607"/>
      <c r="DD16" s="580" t="s">
        <v>207</v>
      </c>
      <c r="DE16" s="333"/>
      <c r="DF16" s="333"/>
      <c r="DG16" s="333"/>
      <c r="DH16" s="333"/>
      <c r="DI16" s="333"/>
      <c r="DJ16" s="333"/>
      <c r="DK16" s="333"/>
      <c r="DL16" s="333"/>
      <c r="DM16" s="333"/>
      <c r="DN16" s="333"/>
      <c r="DO16" s="333"/>
      <c r="DP16" s="587"/>
      <c r="DQ16" s="580">
        <v>50678</v>
      </c>
      <c r="DR16" s="333"/>
      <c r="DS16" s="333"/>
      <c r="DT16" s="333"/>
      <c r="DU16" s="333"/>
      <c r="DV16" s="333"/>
      <c r="DW16" s="333"/>
      <c r="DX16" s="333"/>
      <c r="DY16" s="333"/>
      <c r="DZ16" s="333"/>
      <c r="EA16" s="333"/>
      <c r="EB16" s="333"/>
      <c r="EC16" s="605"/>
    </row>
    <row r="17" spans="2:133" ht="11.25" customHeight="1" x14ac:dyDescent="0.2">
      <c r="B17" s="572" t="s">
        <v>366</v>
      </c>
      <c r="C17" s="380"/>
      <c r="D17" s="380"/>
      <c r="E17" s="380"/>
      <c r="F17" s="380"/>
      <c r="G17" s="380"/>
      <c r="H17" s="380"/>
      <c r="I17" s="380"/>
      <c r="J17" s="380"/>
      <c r="K17" s="380"/>
      <c r="L17" s="380"/>
      <c r="M17" s="380"/>
      <c r="N17" s="380"/>
      <c r="O17" s="380"/>
      <c r="P17" s="380"/>
      <c r="Q17" s="573"/>
      <c r="R17" s="574">
        <v>28948</v>
      </c>
      <c r="S17" s="333"/>
      <c r="T17" s="333"/>
      <c r="U17" s="333"/>
      <c r="V17" s="333"/>
      <c r="W17" s="333"/>
      <c r="X17" s="333"/>
      <c r="Y17" s="587"/>
      <c r="Z17" s="607">
        <v>0.2</v>
      </c>
      <c r="AA17" s="607"/>
      <c r="AB17" s="607"/>
      <c r="AC17" s="607"/>
      <c r="AD17" s="608">
        <v>28948</v>
      </c>
      <c r="AE17" s="608"/>
      <c r="AF17" s="608"/>
      <c r="AG17" s="608"/>
      <c r="AH17" s="608"/>
      <c r="AI17" s="608"/>
      <c r="AJ17" s="608"/>
      <c r="AK17" s="608"/>
      <c r="AL17" s="577">
        <v>0.4</v>
      </c>
      <c r="AM17" s="321"/>
      <c r="AN17" s="321"/>
      <c r="AO17" s="609"/>
      <c r="AP17" s="572" t="s">
        <v>367</v>
      </c>
      <c r="AQ17" s="380"/>
      <c r="AR17" s="380"/>
      <c r="AS17" s="380"/>
      <c r="AT17" s="380"/>
      <c r="AU17" s="380"/>
      <c r="AV17" s="380"/>
      <c r="AW17" s="380"/>
      <c r="AX17" s="380"/>
      <c r="AY17" s="380"/>
      <c r="AZ17" s="380"/>
      <c r="BA17" s="380"/>
      <c r="BB17" s="380"/>
      <c r="BC17" s="380"/>
      <c r="BD17" s="380"/>
      <c r="BE17" s="380"/>
      <c r="BF17" s="573"/>
      <c r="BG17" s="574" t="s">
        <v>207</v>
      </c>
      <c r="BH17" s="333"/>
      <c r="BI17" s="333"/>
      <c r="BJ17" s="333"/>
      <c r="BK17" s="333"/>
      <c r="BL17" s="333"/>
      <c r="BM17" s="333"/>
      <c r="BN17" s="587"/>
      <c r="BO17" s="607" t="s">
        <v>207</v>
      </c>
      <c r="BP17" s="607"/>
      <c r="BQ17" s="607"/>
      <c r="BR17" s="607"/>
      <c r="BS17" s="608" t="s">
        <v>207</v>
      </c>
      <c r="BT17" s="608"/>
      <c r="BU17" s="608"/>
      <c r="BV17" s="608"/>
      <c r="BW17" s="608"/>
      <c r="BX17" s="608"/>
      <c r="BY17" s="608"/>
      <c r="BZ17" s="608"/>
      <c r="CA17" s="608"/>
      <c r="CB17" s="628"/>
      <c r="CD17" s="572" t="s">
        <v>369</v>
      </c>
      <c r="CE17" s="380"/>
      <c r="CF17" s="380"/>
      <c r="CG17" s="380"/>
      <c r="CH17" s="380"/>
      <c r="CI17" s="380"/>
      <c r="CJ17" s="380"/>
      <c r="CK17" s="380"/>
      <c r="CL17" s="380"/>
      <c r="CM17" s="380"/>
      <c r="CN17" s="380"/>
      <c r="CO17" s="380"/>
      <c r="CP17" s="380"/>
      <c r="CQ17" s="573"/>
      <c r="CR17" s="574">
        <v>1372615</v>
      </c>
      <c r="CS17" s="333"/>
      <c r="CT17" s="333"/>
      <c r="CU17" s="333"/>
      <c r="CV17" s="333"/>
      <c r="CW17" s="333"/>
      <c r="CX17" s="333"/>
      <c r="CY17" s="587"/>
      <c r="CZ17" s="607">
        <v>12.1</v>
      </c>
      <c r="DA17" s="607"/>
      <c r="DB17" s="607"/>
      <c r="DC17" s="607"/>
      <c r="DD17" s="580" t="s">
        <v>207</v>
      </c>
      <c r="DE17" s="333"/>
      <c r="DF17" s="333"/>
      <c r="DG17" s="333"/>
      <c r="DH17" s="333"/>
      <c r="DI17" s="333"/>
      <c r="DJ17" s="333"/>
      <c r="DK17" s="333"/>
      <c r="DL17" s="333"/>
      <c r="DM17" s="333"/>
      <c r="DN17" s="333"/>
      <c r="DO17" s="333"/>
      <c r="DP17" s="587"/>
      <c r="DQ17" s="580">
        <v>1350557</v>
      </c>
      <c r="DR17" s="333"/>
      <c r="DS17" s="333"/>
      <c r="DT17" s="333"/>
      <c r="DU17" s="333"/>
      <c r="DV17" s="333"/>
      <c r="DW17" s="333"/>
      <c r="DX17" s="333"/>
      <c r="DY17" s="333"/>
      <c r="DZ17" s="333"/>
      <c r="EA17" s="333"/>
      <c r="EB17" s="333"/>
      <c r="EC17" s="605"/>
    </row>
    <row r="18" spans="2:133" ht="11.25" customHeight="1" x14ac:dyDescent="0.2">
      <c r="B18" s="572" t="s">
        <v>371</v>
      </c>
      <c r="C18" s="380"/>
      <c r="D18" s="380"/>
      <c r="E18" s="380"/>
      <c r="F18" s="380"/>
      <c r="G18" s="380"/>
      <c r="H18" s="380"/>
      <c r="I18" s="380"/>
      <c r="J18" s="380"/>
      <c r="K18" s="380"/>
      <c r="L18" s="380"/>
      <c r="M18" s="380"/>
      <c r="N18" s="380"/>
      <c r="O18" s="380"/>
      <c r="P18" s="380"/>
      <c r="Q18" s="573"/>
      <c r="R18" s="574">
        <v>4849</v>
      </c>
      <c r="S18" s="333"/>
      <c r="T18" s="333"/>
      <c r="U18" s="333"/>
      <c r="V18" s="333"/>
      <c r="W18" s="333"/>
      <c r="X18" s="333"/>
      <c r="Y18" s="587"/>
      <c r="Z18" s="607">
        <v>0</v>
      </c>
      <c r="AA18" s="607"/>
      <c r="AB18" s="607"/>
      <c r="AC18" s="607"/>
      <c r="AD18" s="608">
        <v>4849</v>
      </c>
      <c r="AE18" s="608"/>
      <c r="AF18" s="608"/>
      <c r="AG18" s="608"/>
      <c r="AH18" s="608"/>
      <c r="AI18" s="608"/>
      <c r="AJ18" s="608"/>
      <c r="AK18" s="608"/>
      <c r="AL18" s="577">
        <v>0.1</v>
      </c>
      <c r="AM18" s="321"/>
      <c r="AN18" s="321"/>
      <c r="AO18" s="609"/>
      <c r="AP18" s="572" t="s">
        <v>99</v>
      </c>
      <c r="AQ18" s="380"/>
      <c r="AR18" s="380"/>
      <c r="AS18" s="380"/>
      <c r="AT18" s="380"/>
      <c r="AU18" s="380"/>
      <c r="AV18" s="380"/>
      <c r="AW18" s="380"/>
      <c r="AX18" s="380"/>
      <c r="AY18" s="380"/>
      <c r="AZ18" s="380"/>
      <c r="BA18" s="380"/>
      <c r="BB18" s="380"/>
      <c r="BC18" s="380"/>
      <c r="BD18" s="380"/>
      <c r="BE18" s="380"/>
      <c r="BF18" s="573"/>
      <c r="BG18" s="574" t="s">
        <v>207</v>
      </c>
      <c r="BH18" s="333"/>
      <c r="BI18" s="333"/>
      <c r="BJ18" s="333"/>
      <c r="BK18" s="333"/>
      <c r="BL18" s="333"/>
      <c r="BM18" s="333"/>
      <c r="BN18" s="587"/>
      <c r="BO18" s="607" t="s">
        <v>207</v>
      </c>
      <c r="BP18" s="607"/>
      <c r="BQ18" s="607"/>
      <c r="BR18" s="607"/>
      <c r="BS18" s="608" t="s">
        <v>207</v>
      </c>
      <c r="BT18" s="608"/>
      <c r="BU18" s="608"/>
      <c r="BV18" s="608"/>
      <c r="BW18" s="608"/>
      <c r="BX18" s="608"/>
      <c r="BY18" s="608"/>
      <c r="BZ18" s="608"/>
      <c r="CA18" s="608"/>
      <c r="CB18" s="628"/>
      <c r="CD18" s="572" t="s">
        <v>372</v>
      </c>
      <c r="CE18" s="380"/>
      <c r="CF18" s="380"/>
      <c r="CG18" s="380"/>
      <c r="CH18" s="380"/>
      <c r="CI18" s="380"/>
      <c r="CJ18" s="380"/>
      <c r="CK18" s="380"/>
      <c r="CL18" s="380"/>
      <c r="CM18" s="380"/>
      <c r="CN18" s="380"/>
      <c r="CO18" s="380"/>
      <c r="CP18" s="380"/>
      <c r="CQ18" s="573"/>
      <c r="CR18" s="574" t="s">
        <v>207</v>
      </c>
      <c r="CS18" s="333"/>
      <c r="CT18" s="333"/>
      <c r="CU18" s="333"/>
      <c r="CV18" s="333"/>
      <c r="CW18" s="333"/>
      <c r="CX18" s="333"/>
      <c r="CY18" s="587"/>
      <c r="CZ18" s="607" t="s">
        <v>207</v>
      </c>
      <c r="DA18" s="607"/>
      <c r="DB18" s="607"/>
      <c r="DC18" s="607"/>
      <c r="DD18" s="580" t="s">
        <v>207</v>
      </c>
      <c r="DE18" s="333"/>
      <c r="DF18" s="333"/>
      <c r="DG18" s="333"/>
      <c r="DH18" s="333"/>
      <c r="DI18" s="333"/>
      <c r="DJ18" s="333"/>
      <c r="DK18" s="333"/>
      <c r="DL18" s="333"/>
      <c r="DM18" s="333"/>
      <c r="DN18" s="333"/>
      <c r="DO18" s="333"/>
      <c r="DP18" s="587"/>
      <c r="DQ18" s="580" t="s">
        <v>207</v>
      </c>
      <c r="DR18" s="333"/>
      <c r="DS18" s="333"/>
      <c r="DT18" s="333"/>
      <c r="DU18" s="333"/>
      <c r="DV18" s="333"/>
      <c r="DW18" s="333"/>
      <c r="DX18" s="333"/>
      <c r="DY18" s="333"/>
      <c r="DZ18" s="333"/>
      <c r="EA18" s="333"/>
      <c r="EB18" s="333"/>
      <c r="EC18" s="605"/>
    </row>
    <row r="19" spans="2:133" ht="11.25" customHeight="1" x14ac:dyDescent="0.2">
      <c r="B19" s="572" t="s">
        <v>373</v>
      </c>
      <c r="C19" s="380"/>
      <c r="D19" s="380"/>
      <c r="E19" s="380"/>
      <c r="F19" s="380"/>
      <c r="G19" s="380"/>
      <c r="H19" s="380"/>
      <c r="I19" s="380"/>
      <c r="J19" s="380"/>
      <c r="K19" s="380"/>
      <c r="L19" s="380"/>
      <c r="M19" s="380"/>
      <c r="N19" s="380"/>
      <c r="O19" s="380"/>
      <c r="P19" s="380"/>
      <c r="Q19" s="573"/>
      <c r="R19" s="574">
        <v>4849</v>
      </c>
      <c r="S19" s="333"/>
      <c r="T19" s="333"/>
      <c r="U19" s="333"/>
      <c r="V19" s="333"/>
      <c r="W19" s="333"/>
      <c r="X19" s="333"/>
      <c r="Y19" s="587"/>
      <c r="Z19" s="607">
        <v>0</v>
      </c>
      <c r="AA19" s="607"/>
      <c r="AB19" s="607"/>
      <c r="AC19" s="607"/>
      <c r="AD19" s="608">
        <v>4849</v>
      </c>
      <c r="AE19" s="608"/>
      <c r="AF19" s="608"/>
      <c r="AG19" s="608"/>
      <c r="AH19" s="608"/>
      <c r="AI19" s="608"/>
      <c r="AJ19" s="608"/>
      <c r="AK19" s="608"/>
      <c r="AL19" s="577">
        <v>0.1</v>
      </c>
      <c r="AM19" s="321"/>
      <c r="AN19" s="321"/>
      <c r="AO19" s="609"/>
      <c r="AP19" s="572" t="s">
        <v>261</v>
      </c>
      <c r="AQ19" s="380"/>
      <c r="AR19" s="380"/>
      <c r="AS19" s="380"/>
      <c r="AT19" s="380"/>
      <c r="AU19" s="380"/>
      <c r="AV19" s="380"/>
      <c r="AW19" s="380"/>
      <c r="AX19" s="380"/>
      <c r="AY19" s="380"/>
      <c r="AZ19" s="380"/>
      <c r="BA19" s="380"/>
      <c r="BB19" s="380"/>
      <c r="BC19" s="380"/>
      <c r="BD19" s="380"/>
      <c r="BE19" s="380"/>
      <c r="BF19" s="573"/>
      <c r="BG19" s="574" t="s">
        <v>207</v>
      </c>
      <c r="BH19" s="333"/>
      <c r="BI19" s="333"/>
      <c r="BJ19" s="333"/>
      <c r="BK19" s="333"/>
      <c r="BL19" s="333"/>
      <c r="BM19" s="333"/>
      <c r="BN19" s="587"/>
      <c r="BO19" s="607" t="s">
        <v>207</v>
      </c>
      <c r="BP19" s="607"/>
      <c r="BQ19" s="607"/>
      <c r="BR19" s="607"/>
      <c r="BS19" s="608" t="s">
        <v>207</v>
      </c>
      <c r="BT19" s="608"/>
      <c r="BU19" s="608"/>
      <c r="BV19" s="608"/>
      <c r="BW19" s="608"/>
      <c r="BX19" s="608"/>
      <c r="BY19" s="608"/>
      <c r="BZ19" s="608"/>
      <c r="CA19" s="608"/>
      <c r="CB19" s="628"/>
      <c r="CD19" s="572" t="s">
        <v>374</v>
      </c>
      <c r="CE19" s="380"/>
      <c r="CF19" s="380"/>
      <c r="CG19" s="380"/>
      <c r="CH19" s="380"/>
      <c r="CI19" s="380"/>
      <c r="CJ19" s="380"/>
      <c r="CK19" s="380"/>
      <c r="CL19" s="380"/>
      <c r="CM19" s="380"/>
      <c r="CN19" s="380"/>
      <c r="CO19" s="380"/>
      <c r="CP19" s="380"/>
      <c r="CQ19" s="573"/>
      <c r="CR19" s="574" t="s">
        <v>207</v>
      </c>
      <c r="CS19" s="333"/>
      <c r="CT19" s="333"/>
      <c r="CU19" s="333"/>
      <c r="CV19" s="333"/>
      <c r="CW19" s="333"/>
      <c r="CX19" s="333"/>
      <c r="CY19" s="587"/>
      <c r="CZ19" s="607" t="s">
        <v>207</v>
      </c>
      <c r="DA19" s="607"/>
      <c r="DB19" s="607"/>
      <c r="DC19" s="607"/>
      <c r="DD19" s="580" t="s">
        <v>207</v>
      </c>
      <c r="DE19" s="333"/>
      <c r="DF19" s="333"/>
      <c r="DG19" s="333"/>
      <c r="DH19" s="333"/>
      <c r="DI19" s="333"/>
      <c r="DJ19" s="333"/>
      <c r="DK19" s="333"/>
      <c r="DL19" s="333"/>
      <c r="DM19" s="333"/>
      <c r="DN19" s="333"/>
      <c r="DO19" s="333"/>
      <c r="DP19" s="587"/>
      <c r="DQ19" s="580" t="s">
        <v>207</v>
      </c>
      <c r="DR19" s="333"/>
      <c r="DS19" s="333"/>
      <c r="DT19" s="333"/>
      <c r="DU19" s="333"/>
      <c r="DV19" s="333"/>
      <c r="DW19" s="333"/>
      <c r="DX19" s="333"/>
      <c r="DY19" s="333"/>
      <c r="DZ19" s="333"/>
      <c r="EA19" s="333"/>
      <c r="EB19" s="333"/>
      <c r="EC19" s="605"/>
    </row>
    <row r="20" spans="2:133" ht="11.25" customHeight="1" x14ac:dyDescent="0.2">
      <c r="B20" s="621" t="s">
        <v>375</v>
      </c>
      <c r="C20" s="622"/>
      <c r="D20" s="622"/>
      <c r="E20" s="622"/>
      <c r="F20" s="622"/>
      <c r="G20" s="622"/>
      <c r="H20" s="622"/>
      <c r="I20" s="622"/>
      <c r="J20" s="622"/>
      <c r="K20" s="622"/>
      <c r="L20" s="622"/>
      <c r="M20" s="622"/>
      <c r="N20" s="622"/>
      <c r="O20" s="622"/>
      <c r="P20" s="622"/>
      <c r="Q20" s="623"/>
      <c r="R20" s="574" t="s">
        <v>207</v>
      </c>
      <c r="S20" s="333"/>
      <c r="T20" s="333"/>
      <c r="U20" s="333"/>
      <c r="V20" s="333"/>
      <c r="W20" s="333"/>
      <c r="X20" s="333"/>
      <c r="Y20" s="587"/>
      <c r="Z20" s="607" t="s">
        <v>207</v>
      </c>
      <c r="AA20" s="607"/>
      <c r="AB20" s="607"/>
      <c r="AC20" s="607"/>
      <c r="AD20" s="608" t="s">
        <v>207</v>
      </c>
      <c r="AE20" s="608"/>
      <c r="AF20" s="608"/>
      <c r="AG20" s="608"/>
      <c r="AH20" s="608"/>
      <c r="AI20" s="608"/>
      <c r="AJ20" s="608"/>
      <c r="AK20" s="608"/>
      <c r="AL20" s="577" t="s">
        <v>207</v>
      </c>
      <c r="AM20" s="321"/>
      <c r="AN20" s="321"/>
      <c r="AO20" s="609"/>
      <c r="AP20" s="572" t="s">
        <v>376</v>
      </c>
      <c r="AQ20" s="380"/>
      <c r="AR20" s="380"/>
      <c r="AS20" s="380"/>
      <c r="AT20" s="380"/>
      <c r="AU20" s="380"/>
      <c r="AV20" s="380"/>
      <c r="AW20" s="380"/>
      <c r="AX20" s="380"/>
      <c r="AY20" s="380"/>
      <c r="AZ20" s="380"/>
      <c r="BA20" s="380"/>
      <c r="BB20" s="380"/>
      <c r="BC20" s="380"/>
      <c r="BD20" s="380"/>
      <c r="BE20" s="380"/>
      <c r="BF20" s="573"/>
      <c r="BG20" s="574" t="s">
        <v>207</v>
      </c>
      <c r="BH20" s="333"/>
      <c r="BI20" s="333"/>
      <c r="BJ20" s="333"/>
      <c r="BK20" s="333"/>
      <c r="BL20" s="333"/>
      <c r="BM20" s="333"/>
      <c r="BN20" s="587"/>
      <c r="BO20" s="607" t="s">
        <v>207</v>
      </c>
      <c r="BP20" s="607"/>
      <c r="BQ20" s="607"/>
      <c r="BR20" s="607"/>
      <c r="BS20" s="608" t="s">
        <v>207</v>
      </c>
      <c r="BT20" s="608"/>
      <c r="BU20" s="608"/>
      <c r="BV20" s="608"/>
      <c r="BW20" s="608"/>
      <c r="BX20" s="608"/>
      <c r="BY20" s="608"/>
      <c r="BZ20" s="608"/>
      <c r="CA20" s="608"/>
      <c r="CB20" s="628"/>
      <c r="CD20" s="572" t="s">
        <v>199</v>
      </c>
      <c r="CE20" s="380"/>
      <c r="CF20" s="380"/>
      <c r="CG20" s="380"/>
      <c r="CH20" s="380"/>
      <c r="CI20" s="380"/>
      <c r="CJ20" s="380"/>
      <c r="CK20" s="380"/>
      <c r="CL20" s="380"/>
      <c r="CM20" s="380"/>
      <c r="CN20" s="380"/>
      <c r="CO20" s="380"/>
      <c r="CP20" s="380"/>
      <c r="CQ20" s="573"/>
      <c r="CR20" s="574">
        <v>11298071</v>
      </c>
      <c r="CS20" s="333"/>
      <c r="CT20" s="333"/>
      <c r="CU20" s="333"/>
      <c r="CV20" s="333"/>
      <c r="CW20" s="333"/>
      <c r="CX20" s="333"/>
      <c r="CY20" s="587"/>
      <c r="CZ20" s="607">
        <v>100</v>
      </c>
      <c r="DA20" s="607"/>
      <c r="DB20" s="607"/>
      <c r="DC20" s="607"/>
      <c r="DD20" s="580">
        <v>1046706</v>
      </c>
      <c r="DE20" s="333"/>
      <c r="DF20" s="333"/>
      <c r="DG20" s="333"/>
      <c r="DH20" s="333"/>
      <c r="DI20" s="333"/>
      <c r="DJ20" s="333"/>
      <c r="DK20" s="333"/>
      <c r="DL20" s="333"/>
      <c r="DM20" s="333"/>
      <c r="DN20" s="333"/>
      <c r="DO20" s="333"/>
      <c r="DP20" s="587"/>
      <c r="DQ20" s="580">
        <v>8398507</v>
      </c>
      <c r="DR20" s="333"/>
      <c r="DS20" s="333"/>
      <c r="DT20" s="333"/>
      <c r="DU20" s="333"/>
      <c r="DV20" s="333"/>
      <c r="DW20" s="333"/>
      <c r="DX20" s="333"/>
      <c r="DY20" s="333"/>
      <c r="DZ20" s="333"/>
      <c r="EA20" s="333"/>
      <c r="EB20" s="333"/>
      <c r="EC20" s="605"/>
    </row>
    <row r="21" spans="2:133" ht="11.25" customHeight="1" x14ac:dyDescent="0.2">
      <c r="B21" s="572" t="s">
        <v>351</v>
      </c>
      <c r="C21" s="380"/>
      <c r="D21" s="380"/>
      <c r="E21" s="380"/>
      <c r="F21" s="380"/>
      <c r="G21" s="380"/>
      <c r="H21" s="380"/>
      <c r="I21" s="380"/>
      <c r="J21" s="380"/>
      <c r="K21" s="380"/>
      <c r="L21" s="380"/>
      <c r="M21" s="380"/>
      <c r="N21" s="380"/>
      <c r="O21" s="380"/>
      <c r="P21" s="380"/>
      <c r="Q21" s="573"/>
      <c r="R21" s="574">
        <v>5238562</v>
      </c>
      <c r="S21" s="333"/>
      <c r="T21" s="333"/>
      <c r="U21" s="333"/>
      <c r="V21" s="333"/>
      <c r="W21" s="333"/>
      <c r="X21" s="333"/>
      <c r="Y21" s="587"/>
      <c r="Z21" s="607">
        <v>45.2</v>
      </c>
      <c r="AA21" s="607"/>
      <c r="AB21" s="607"/>
      <c r="AC21" s="607"/>
      <c r="AD21" s="608">
        <v>4591219</v>
      </c>
      <c r="AE21" s="608"/>
      <c r="AF21" s="608"/>
      <c r="AG21" s="608"/>
      <c r="AH21" s="608"/>
      <c r="AI21" s="608"/>
      <c r="AJ21" s="608"/>
      <c r="AK21" s="608"/>
      <c r="AL21" s="577">
        <v>66.3</v>
      </c>
      <c r="AM21" s="321"/>
      <c r="AN21" s="321"/>
      <c r="AO21" s="609"/>
      <c r="AP21" s="572" t="s">
        <v>378</v>
      </c>
      <c r="AQ21" s="631"/>
      <c r="AR21" s="631"/>
      <c r="AS21" s="631"/>
      <c r="AT21" s="631"/>
      <c r="AU21" s="631"/>
      <c r="AV21" s="631"/>
      <c r="AW21" s="631"/>
      <c r="AX21" s="631"/>
      <c r="AY21" s="631"/>
      <c r="AZ21" s="631"/>
      <c r="BA21" s="631"/>
      <c r="BB21" s="631"/>
      <c r="BC21" s="631"/>
      <c r="BD21" s="631"/>
      <c r="BE21" s="631"/>
      <c r="BF21" s="632"/>
      <c r="BG21" s="574" t="s">
        <v>207</v>
      </c>
      <c r="BH21" s="333"/>
      <c r="BI21" s="333"/>
      <c r="BJ21" s="333"/>
      <c r="BK21" s="333"/>
      <c r="BL21" s="333"/>
      <c r="BM21" s="333"/>
      <c r="BN21" s="587"/>
      <c r="BO21" s="607" t="s">
        <v>207</v>
      </c>
      <c r="BP21" s="607"/>
      <c r="BQ21" s="607"/>
      <c r="BR21" s="607"/>
      <c r="BS21" s="608" t="s">
        <v>207</v>
      </c>
      <c r="BT21" s="608"/>
      <c r="BU21" s="608"/>
      <c r="BV21" s="608"/>
      <c r="BW21" s="608"/>
      <c r="BX21" s="608"/>
      <c r="BY21" s="608"/>
      <c r="BZ21" s="608"/>
      <c r="CA21" s="608"/>
      <c r="CB21" s="628"/>
      <c r="CD21" s="552"/>
      <c r="CE21" s="553"/>
      <c r="CF21" s="553"/>
      <c r="CG21" s="553"/>
      <c r="CH21" s="553"/>
      <c r="CI21" s="553"/>
      <c r="CJ21" s="553"/>
      <c r="CK21" s="553"/>
      <c r="CL21" s="553"/>
      <c r="CM21" s="553"/>
      <c r="CN21" s="553"/>
      <c r="CO21" s="553"/>
      <c r="CP21" s="553"/>
      <c r="CQ21" s="554"/>
      <c r="CR21" s="641"/>
      <c r="CS21" s="642"/>
      <c r="CT21" s="642"/>
      <c r="CU21" s="642"/>
      <c r="CV21" s="642"/>
      <c r="CW21" s="642"/>
      <c r="CX21" s="642"/>
      <c r="CY21" s="643"/>
      <c r="CZ21" s="644"/>
      <c r="DA21" s="644"/>
      <c r="DB21" s="644"/>
      <c r="DC21" s="644"/>
      <c r="DD21" s="645"/>
      <c r="DE21" s="642"/>
      <c r="DF21" s="642"/>
      <c r="DG21" s="642"/>
      <c r="DH21" s="642"/>
      <c r="DI21" s="642"/>
      <c r="DJ21" s="642"/>
      <c r="DK21" s="642"/>
      <c r="DL21" s="642"/>
      <c r="DM21" s="642"/>
      <c r="DN21" s="642"/>
      <c r="DO21" s="642"/>
      <c r="DP21" s="643"/>
      <c r="DQ21" s="645"/>
      <c r="DR21" s="642"/>
      <c r="DS21" s="642"/>
      <c r="DT21" s="642"/>
      <c r="DU21" s="642"/>
      <c r="DV21" s="642"/>
      <c r="DW21" s="642"/>
      <c r="DX21" s="642"/>
      <c r="DY21" s="642"/>
      <c r="DZ21" s="642"/>
      <c r="EA21" s="642"/>
      <c r="EB21" s="642"/>
      <c r="EC21" s="646"/>
    </row>
    <row r="22" spans="2:133" ht="11.25" customHeight="1" x14ac:dyDescent="0.2">
      <c r="B22" s="572" t="s">
        <v>305</v>
      </c>
      <c r="C22" s="380"/>
      <c r="D22" s="380"/>
      <c r="E22" s="380"/>
      <c r="F22" s="380"/>
      <c r="G22" s="380"/>
      <c r="H22" s="380"/>
      <c r="I22" s="380"/>
      <c r="J22" s="380"/>
      <c r="K22" s="380"/>
      <c r="L22" s="380"/>
      <c r="M22" s="380"/>
      <c r="N22" s="380"/>
      <c r="O22" s="380"/>
      <c r="P22" s="380"/>
      <c r="Q22" s="573"/>
      <c r="R22" s="574">
        <v>4591219</v>
      </c>
      <c r="S22" s="333"/>
      <c r="T22" s="333"/>
      <c r="U22" s="333"/>
      <c r="V22" s="333"/>
      <c r="W22" s="333"/>
      <c r="X22" s="333"/>
      <c r="Y22" s="587"/>
      <c r="Z22" s="607">
        <v>39.6</v>
      </c>
      <c r="AA22" s="607"/>
      <c r="AB22" s="607"/>
      <c r="AC22" s="607"/>
      <c r="AD22" s="608">
        <v>4591219</v>
      </c>
      <c r="AE22" s="608"/>
      <c r="AF22" s="608"/>
      <c r="AG22" s="608"/>
      <c r="AH22" s="608"/>
      <c r="AI22" s="608"/>
      <c r="AJ22" s="608"/>
      <c r="AK22" s="608"/>
      <c r="AL22" s="577">
        <v>66.3</v>
      </c>
      <c r="AM22" s="321"/>
      <c r="AN22" s="321"/>
      <c r="AO22" s="609"/>
      <c r="AP22" s="572" t="s">
        <v>379</v>
      </c>
      <c r="AQ22" s="631"/>
      <c r="AR22" s="631"/>
      <c r="AS22" s="631"/>
      <c r="AT22" s="631"/>
      <c r="AU22" s="631"/>
      <c r="AV22" s="631"/>
      <c r="AW22" s="631"/>
      <c r="AX22" s="631"/>
      <c r="AY22" s="631"/>
      <c r="AZ22" s="631"/>
      <c r="BA22" s="631"/>
      <c r="BB22" s="631"/>
      <c r="BC22" s="631"/>
      <c r="BD22" s="631"/>
      <c r="BE22" s="631"/>
      <c r="BF22" s="632"/>
      <c r="BG22" s="574" t="s">
        <v>207</v>
      </c>
      <c r="BH22" s="333"/>
      <c r="BI22" s="333"/>
      <c r="BJ22" s="333"/>
      <c r="BK22" s="333"/>
      <c r="BL22" s="333"/>
      <c r="BM22" s="333"/>
      <c r="BN22" s="587"/>
      <c r="BO22" s="607" t="s">
        <v>207</v>
      </c>
      <c r="BP22" s="607"/>
      <c r="BQ22" s="607"/>
      <c r="BR22" s="607"/>
      <c r="BS22" s="608" t="s">
        <v>207</v>
      </c>
      <c r="BT22" s="608"/>
      <c r="BU22" s="608"/>
      <c r="BV22" s="608"/>
      <c r="BW22" s="608"/>
      <c r="BX22" s="608"/>
      <c r="BY22" s="608"/>
      <c r="BZ22" s="608"/>
      <c r="CA22" s="608"/>
      <c r="CB22" s="628"/>
      <c r="CD22" s="487" t="s">
        <v>381</v>
      </c>
      <c r="CE22" s="488"/>
      <c r="CF22" s="488"/>
      <c r="CG22" s="488"/>
      <c r="CH22" s="488"/>
      <c r="CI22" s="488"/>
      <c r="CJ22" s="488"/>
      <c r="CK22" s="488"/>
      <c r="CL22" s="488"/>
      <c r="CM22" s="488"/>
      <c r="CN22" s="488"/>
      <c r="CO22" s="488"/>
      <c r="CP22" s="488"/>
      <c r="CQ22" s="488"/>
      <c r="CR22" s="488"/>
      <c r="CS22" s="488"/>
      <c r="CT22" s="488"/>
      <c r="CU22" s="488"/>
      <c r="CV22" s="488"/>
      <c r="CW22" s="488"/>
      <c r="CX22" s="488"/>
      <c r="CY22" s="488"/>
      <c r="CZ22" s="488"/>
      <c r="DA22" s="488"/>
      <c r="DB22" s="488"/>
      <c r="DC22" s="488"/>
      <c r="DD22" s="488"/>
      <c r="DE22" s="488"/>
      <c r="DF22" s="488"/>
      <c r="DG22" s="488"/>
      <c r="DH22" s="488"/>
      <c r="DI22" s="488"/>
      <c r="DJ22" s="488"/>
      <c r="DK22" s="488"/>
      <c r="DL22" s="488"/>
      <c r="DM22" s="488"/>
      <c r="DN22" s="488"/>
      <c r="DO22" s="488"/>
      <c r="DP22" s="488"/>
      <c r="DQ22" s="488"/>
      <c r="DR22" s="488"/>
      <c r="DS22" s="488"/>
      <c r="DT22" s="488"/>
      <c r="DU22" s="488"/>
      <c r="DV22" s="488"/>
      <c r="DW22" s="488"/>
      <c r="DX22" s="488"/>
      <c r="DY22" s="488"/>
      <c r="DZ22" s="488"/>
      <c r="EA22" s="488"/>
      <c r="EB22" s="488"/>
      <c r="EC22" s="530"/>
    </row>
    <row r="23" spans="2:133" ht="11.25" customHeight="1" x14ac:dyDescent="0.2">
      <c r="B23" s="572" t="s">
        <v>303</v>
      </c>
      <c r="C23" s="380"/>
      <c r="D23" s="380"/>
      <c r="E23" s="380"/>
      <c r="F23" s="380"/>
      <c r="G23" s="380"/>
      <c r="H23" s="380"/>
      <c r="I23" s="380"/>
      <c r="J23" s="380"/>
      <c r="K23" s="380"/>
      <c r="L23" s="380"/>
      <c r="M23" s="380"/>
      <c r="N23" s="380"/>
      <c r="O23" s="380"/>
      <c r="P23" s="380"/>
      <c r="Q23" s="573"/>
      <c r="R23" s="574">
        <v>647343</v>
      </c>
      <c r="S23" s="333"/>
      <c r="T23" s="333"/>
      <c r="U23" s="333"/>
      <c r="V23" s="333"/>
      <c r="W23" s="333"/>
      <c r="X23" s="333"/>
      <c r="Y23" s="587"/>
      <c r="Z23" s="607">
        <v>5.6</v>
      </c>
      <c r="AA23" s="607"/>
      <c r="AB23" s="607"/>
      <c r="AC23" s="607"/>
      <c r="AD23" s="608" t="s">
        <v>207</v>
      </c>
      <c r="AE23" s="608"/>
      <c r="AF23" s="608"/>
      <c r="AG23" s="608"/>
      <c r="AH23" s="608"/>
      <c r="AI23" s="608"/>
      <c r="AJ23" s="608"/>
      <c r="AK23" s="608"/>
      <c r="AL23" s="577" t="s">
        <v>207</v>
      </c>
      <c r="AM23" s="321"/>
      <c r="AN23" s="321"/>
      <c r="AO23" s="609"/>
      <c r="AP23" s="572" t="s">
        <v>120</v>
      </c>
      <c r="AQ23" s="631"/>
      <c r="AR23" s="631"/>
      <c r="AS23" s="631"/>
      <c r="AT23" s="631"/>
      <c r="AU23" s="631"/>
      <c r="AV23" s="631"/>
      <c r="AW23" s="631"/>
      <c r="AX23" s="631"/>
      <c r="AY23" s="631"/>
      <c r="AZ23" s="631"/>
      <c r="BA23" s="631"/>
      <c r="BB23" s="631"/>
      <c r="BC23" s="631"/>
      <c r="BD23" s="631"/>
      <c r="BE23" s="631"/>
      <c r="BF23" s="632"/>
      <c r="BG23" s="574" t="s">
        <v>207</v>
      </c>
      <c r="BH23" s="333"/>
      <c r="BI23" s="333"/>
      <c r="BJ23" s="333"/>
      <c r="BK23" s="333"/>
      <c r="BL23" s="333"/>
      <c r="BM23" s="333"/>
      <c r="BN23" s="587"/>
      <c r="BO23" s="607" t="s">
        <v>207</v>
      </c>
      <c r="BP23" s="607"/>
      <c r="BQ23" s="607"/>
      <c r="BR23" s="607"/>
      <c r="BS23" s="608" t="s">
        <v>207</v>
      </c>
      <c r="BT23" s="608"/>
      <c r="BU23" s="608"/>
      <c r="BV23" s="608"/>
      <c r="BW23" s="608"/>
      <c r="BX23" s="608"/>
      <c r="BY23" s="608"/>
      <c r="BZ23" s="608"/>
      <c r="CA23" s="608"/>
      <c r="CB23" s="628"/>
      <c r="CD23" s="487" t="s">
        <v>326</v>
      </c>
      <c r="CE23" s="488"/>
      <c r="CF23" s="488"/>
      <c r="CG23" s="488"/>
      <c r="CH23" s="488"/>
      <c r="CI23" s="488"/>
      <c r="CJ23" s="488"/>
      <c r="CK23" s="488"/>
      <c r="CL23" s="488"/>
      <c r="CM23" s="488"/>
      <c r="CN23" s="488"/>
      <c r="CO23" s="488"/>
      <c r="CP23" s="488"/>
      <c r="CQ23" s="530"/>
      <c r="CR23" s="487" t="s">
        <v>296</v>
      </c>
      <c r="CS23" s="488"/>
      <c r="CT23" s="488"/>
      <c r="CU23" s="488"/>
      <c r="CV23" s="488"/>
      <c r="CW23" s="488"/>
      <c r="CX23" s="488"/>
      <c r="CY23" s="530"/>
      <c r="CZ23" s="487" t="s">
        <v>382</v>
      </c>
      <c r="DA23" s="488"/>
      <c r="DB23" s="488"/>
      <c r="DC23" s="530"/>
      <c r="DD23" s="487" t="s">
        <v>310</v>
      </c>
      <c r="DE23" s="488"/>
      <c r="DF23" s="488"/>
      <c r="DG23" s="488"/>
      <c r="DH23" s="488"/>
      <c r="DI23" s="488"/>
      <c r="DJ23" s="488"/>
      <c r="DK23" s="530"/>
      <c r="DL23" s="633" t="s">
        <v>385</v>
      </c>
      <c r="DM23" s="634"/>
      <c r="DN23" s="634"/>
      <c r="DO23" s="634"/>
      <c r="DP23" s="634"/>
      <c r="DQ23" s="634"/>
      <c r="DR23" s="634"/>
      <c r="DS23" s="634"/>
      <c r="DT23" s="634"/>
      <c r="DU23" s="634"/>
      <c r="DV23" s="635"/>
      <c r="DW23" s="487" t="s">
        <v>19</v>
      </c>
      <c r="DX23" s="488"/>
      <c r="DY23" s="488"/>
      <c r="DZ23" s="488"/>
      <c r="EA23" s="488"/>
      <c r="EB23" s="488"/>
      <c r="EC23" s="530"/>
    </row>
    <row r="24" spans="2:133" ht="11.25" customHeight="1" x14ac:dyDescent="0.2">
      <c r="B24" s="572" t="s">
        <v>386</v>
      </c>
      <c r="C24" s="380"/>
      <c r="D24" s="380"/>
      <c r="E24" s="380"/>
      <c r="F24" s="380"/>
      <c r="G24" s="380"/>
      <c r="H24" s="380"/>
      <c r="I24" s="380"/>
      <c r="J24" s="380"/>
      <c r="K24" s="380"/>
      <c r="L24" s="380"/>
      <c r="M24" s="380"/>
      <c r="N24" s="380"/>
      <c r="O24" s="380"/>
      <c r="P24" s="380"/>
      <c r="Q24" s="573"/>
      <c r="R24" s="574" t="s">
        <v>207</v>
      </c>
      <c r="S24" s="333"/>
      <c r="T24" s="333"/>
      <c r="U24" s="333"/>
      <c r="V24" s="333"/>
      <c r="W24" s="333"/>
      <c r="X24" s="333"/>
      <c r="Y24" s="587"/>
      <c r="Z24" s="607" t="s">
        <v>207</v>
      </c>
      <c r="AA24" s="607"/>
      <c r="AB24" s="607"/>
      <c r="AC24" s="607"/>
      <c r="AD24" s="608" t="s">
        <v>207</v>
      </c>
      <c r="AE24" s="608"/>
      <c r="AF24" s="608"/>
      <c r="AG24" s="608"/>
      <c r="AH24" s="608"/>
      <c r="AI24" s="608"/>
      <c r="AJ24" s="608"/>
      <c r="AK24" s="608"/>
      <c r="AL24" s="577" t="s">
        <v>207</v>
      </c>
      <c r="AM24" s="321"/>
      <c r="AN24" s="321"/>
      <c r="AO24" s="609"/>
      <c r="AP24" s="572" t="s">
        <v>387</v>
      </c>
      <c r="AQ24" s="631"/>
      <c r="AR24" s="631"/>
      <c r="AS24" s="631"/>
      <c r="AT24" s="631"/>
      <c r="AU24" s="631"/>
      <c r="AV24" s="631"/>
      <c r="AW24" s="631"/>
      <c r="AX24" s="631"/>
      <c r="AY24" s="631"/>
      <c r="AZ24" s="631"/>
      <c r="BA24" s="631"/>
      <c r="BB24" s="631"/>
      <c r="BC24" s="631"/>
      <c r="BD24" s="631"/>
      <c r="BE24" s="631"/>
      <c r="BF24" s="632"/>
      <c r="BG24" s="574" t="s">
        <v>207</v>
      </c>
      <c r="BH24" s="333"/>
      <c r="BI24" s="333"/>
      <c r="BJ24" s="333"/>
      <c r="BK24" s="333"/>
      <c r="BL24" s="333"/>
      <c r="BM24" s="333"/>
      <c r="BN24" s="587"/>
      <c r="BO24" s="607" t="s">
        <v>207</v>
      </c>
      <c r="BP24" s="607"/>
      <c r="BQ24" s="607"/>
      <c r="BR24" s="607"/>
      <c r="BS24" s="608" t="s">
        <v>207</v>
      </c>
      <c r="BT24" s="608"/>
      <c r="BU24" s="608"/>
      <c r="BV24" s="608"/>
      <c r="BW24" s="608"/>
      <c r="BX24" s="608"/>
      <c r="BY24" s="608"/>
      <c r="BZ24" s="608"/>
      <c r="CA24" s="608"/>
      <c r="CB24" s="628"/>
      <c r="CD24" s="616" t="s">
        <v>389</v>
      </c>
      <c r="CE24" s="617"/>
      <c r="CF24" s="617"/>
      <c r="CG24" s="617"/>
      <c r="CH24" s="617"/>
      <c r="CI24" s="617"/>
      <c r="CJ24" s="617"/>
      <c r="CK24" s="617"/>
      <c r="CL24" s="617"/>
      <c r="CM24" s="617"/>
      <c r="CN24" s="617"/>
      <c r="CO24" s="617"/>
      <c r="CP24" s="617"/>
      <c r="CQ24" s="618"/>
      <c r="CR24" s="613">
        <v>4328717</v>
      </c>
      <c r="CS24" s="614"/>
      <c r="CT24" s="614"/>
      <c r="CU24" s="614"/>
      <c r="CV24" s="614"/>
      <c r="CW24" s="614"/>
      <c r="CX24" s="614"/>
      <c r="CY24" s="636"/>
      <c r="CZ24" s="637">
        <v>38.299999999999997</v>
      </c>
      <c r="DA24" s="626"/>
      <c r="DB24" s="626"/>
      <c r="DC24" s="638"/>
      <c r="DD24" s="639">
        <v>3501250</v>
      </c>
      <c r="DE24" s="614"/>
      <c r="DF24" s="614"/>
      <c r="DG24" s="614"/>
      <c r="DH24" s="614"/>
      <c r="DI24" s="614"/>
      <c r="DJ24" s="614"/>
      <c r="DK24" s="636"/>
      <c r="DL24" s="639">
        <v>3466290</v>
      </c>
      <c r="DM24" s="614"/>
      <c r="DN24" s="614"/>
      <c r="DO24" s="614"/>
      <c r="DP24" s="614"/>
      <c r="DQ24" s="614"/>
      <c r="DR24" s="614"/>
      <c r="DS24" s="614"/>
      <c r="DT24" s="614"/>
      <c r="DU24" s="614"/>
      <c r="DV24" s="636"/>
      <c r="DW24" s="637">
        <v>49.6</v>
      </c>
      <c r="DX24" s="626"/>
      <c r="DY24" s="626"/>
      <c r="DZ24" s="626"/>
      <c r="EA24" s="626"/>
      <c r="EB24" s="626"/>
      <c r="EC24" s="640"/>
    </row>
    <row r="25" spans="2:133" ht="11.25" customHeight="1" x14ac:dyDescent="0.2">
      <c r="B25" s="572" t="s">
        <v>60</v>
      </c>
      <c r="C25" s="380"/>
      <c r="D25" s="380"/>
      <c r="E25" s="380"/>
      <c r="F25" s="380"/>
      <c r="G25" s="380"/>
      <c r="H25" s="380"/>
      <c r="I25" s="380"/>
      <c r="J25" s="380"/>
      <c r="K25" s="380"/>
      <c r="L25" s="380"/>
      <c r="M25" s="380"/>
      <c r="N25" s="380"/>
      <c r="O25" s="380"/>
      <c r="P25" s="380"/>
      <c r="Q25" s="573"/>
      <c r="R25" s="574">
        <v>7568070</v>
      </c>
      <c r="S25" s="333"/>
      <c r="T25" s="333"/>
      <c r="U25" s="333"/>
      <c r="V25" s="333"/>
      <c r="W25" s="333"/>
      <c r="X25" s="333"/>
      <c r="Y25" s="587"/>
      <c r="Z25" s="607">
        <v>65.3</v>
      </c>
      <c r="AA25" s="607"/>
      <c r="AB25" s="607"/>
      <c r="AC25" s="607"/>
      <c r="AD25" s="608">
        <v>6920727</v>
      </c>
      <c r="AE25" s="608"/>
      <c r="AF25" s="608"/>
      <c r="AG25" s="608"/>
      <c r="AH25" s="608"/>
      <c r="AI25" s="608"/>
      <c r="AJ25" s="608"/>
      <c r="AK25" s="608"/>
      <c r="AL25" s="577">
        <v>100</v>
      </c>
      <c r="AM25" s="321"/>
      <c r="AN25" s="321"/>
      <c r="AO25" s="609"/>
      <c r="AP25" s="572" t="s">
        <v>282</v>
      </c>
      <c r="AQ25" s="631"/>
      <c r="AR25" s="631"/>
      <c r="AS25" s="631"/>
      <c r="AT25" s="631"/>
      <c r="AU25" s="631"/>
      <c r="AV25" s="631"/>
      <c r="AW25" s="631"/>
      <c r="AX25" s="631"/>
      <c r="AY25" s="631"/>
      <c r="AZ25" s="631"/>
      <c r="BA25" s="631"/>
      <c r="BB25" s="631"/>
      <c r="BC25" s="631"/>
      <c r="BD25" s="631"/>
      <c r="BE25" s="631"/>
      <c r="BF25" s="632"/>
      <c r="BG25" s="574" t="s">
        <v>207</v>
      </c>
      <c r="BH25" s="333"/>
      <c r="BI25" s="333"/>
      <c r="BJ25" s="333"/>
      <c r="BK25" s="333"/>
      <c r="BL25" s="333"/>
      <c r="BM25" s="333"/>
      <c r="BN25" s="587"/>
      <c r="BO25" s="607" t="s">
        <v>207</v>
      </c>
      <c r="BP25" s="607"/>
      <c r="BQ25" s="607"/>
      <c r="BR25" s="607"/>
      <c r="BS25" s="608" t="s">
        <v>207</v>
      </c>
      <c r="BT25" s="608"/>
      <c r="BU25" s="608"/>
      <c r="BV25" s="608"/>
      <c r="BW25" s="608"/>
      <c r="BX25" s="608"/>
      <c r="BY25" s="608"/>
      <c r="BZ25" s="608"/>
      <c r="CA25" s="608"/>
      <c r="CB25" s="628"/>
      <c r="CD25" s="572" t="s">
        <v>205</v>
      </c>
      <c r="CE25" s="380"/>
      <c r="CF25" s="380"/>
      <c r="CG25" s="380"/>
      <c r="CH25" s="380"/>
      <c r="CI25" s="380"/>
      <c r="CJ25" s="380"/>
      <c r="CK25" s="380"/>
      <c r="CL25" s="380"/>
      <c r="CM25" s="380"/>
      <c r="CN25" s="380"/>
      <c r="CO25" s="380"/>
      <c r="CP25" s="380"/>
      <c r="CQ25" s="573"/>
      <c r="CR25" s="574">
        <v>2000929</v>
      </c>
      <c r="CS25" s="575"/>
      <c r="CT25" s="575"/>
      <c r="CU25" s="575"/>
      <c r="CV25" s="575"/>
      <c r="CW25" s="575"/>
      <c r="CX25" s="575"/>
      <c r="CY25" s="576"/>
      <c r="CZ25" s="577">
        <v>17.7</v>
      </c>
      <c r="DA25" s="578"/>
      <c r="DB25" s="578"/>
      <c r="DC25" s="579"/>
      <c r="DD25" s="580">
        <v>1878908</v>
      </c>
      <c r="DE25" s="575"/>
      <c r="DF25" s="575"/>
      <c r="DG25" s="575"/>
      <c r="DH25" s="575"/>
      <c r="DI25" s="575"/>
      <c r="DJ25" s="575"/>
      <c r="DK25" s="576"/>
      <c r="DL25" s="580">
        <v>1853904</v>
      </c>
      <c r="DM25" s="575"/>
      <c r="DN25" s="575"/>
      <c r="DO25" s="575"/>
      <c r="DP25" s="575"/>
      <c r="DQ25" s="575"/>
      <c r="DR25" s="575"/>
      <c r="DS25" s="575"/>
      <c r="DT25" s="575"/>
      <c r="DU25" s="575"/>
      <c r="DV25" s="576"/>
      <c r="DW25" s="577">
        <v>26.5</v>
      </c>
      <c r="DX25" s="578"/>
      <c r="DY25" s="578"/>
      <c r="DZ25" s="578"/>
      <c r="EA25" s="578"/>
      <c r="EB25" s="578"/>
      <c r="EC25" s="606"/>
    </row>
    <row r="26" spans="2:133" ht="11.25" customHeight="1" x14ac:dyDescent="0.2">
      <c r="B26" s="572" t="s">
        <v>392</v>
      </c>
      <c r="C26" s="380"/>
      <c r="D26" s="380"/>
      <c r="E26" s="380"/>
      <c r="F26" s="380"/>
      <c r="G26" s="380"/>
      <c r="H26" s="380"/>
      <c r="I26" s="380"/>
      <c r="J26" s="380"/>
      <c r="K26" s="380"/>
      <c r="L26" s="380"/>
      <c r="M26" s="380"/>
      <c r="N26" s="380"/>
      <c r="O26" s="380"/>
      <c r="P26" s="380"/>
      <c r="Q26" s="573"/>
      <c r="R26" s="574">
        <v>1764</v>
      </c>
      <c r="S26" s="333"/>
      <c r="T26" s="333"/>
      <c r="U26" s="333"/>
      <c r="V26" s="333"/>
      <c r="W26" s="333"/>
      <c r="X26" s="333"/>
      <c r="Y26" s="587"/>
      <c r="Z26" s="607">
        <v>0</v>
      </c>
      <c r="AA26" s="607"/>
      <c r="AB26" s="607"/>
      <c r="AC26" s="607"/>
      <c r="AD26" s="608">
        <v>1764</v>
      </c>
      <c r="AE26" s="608"/>
      <c r="AF26" s="608"/>
      <c r="AG26" s="608"/>
      <c r="AH26" s="608"/>
      <c r="AI26" s="608"/>
      <c r="AJ26" s="608"/>
      <c r="AK26" s="608"/>
      <c r="AL26" s="577">
        <v>0</v>
      </c>
      <c r="AM26" s="321"/>
      <c r="AN26" s="321"/>
      <c r="AO26" s="609"/>
      <c r="AP26" s="572" t="s">
        <v>394</v>
      </c>
      <c r="AQ26" s="631"/>
      <c r="AR26" s="631"/>
      <c r="AS26" s="631"/>
      <c r="AT26" s="631"/>
      <c r="AU26" s="631"/>
      <c r="AV26" s="631"/>
      <c r="AW26" s="631"/>
      <c r="AX26" s="631"/>
      <c r="AY26" s="631"/>
      <c r="AZ26" s="631"/>
      <c r="BA26" s="631"/>
      <c r="BB26" s="631"/>
      <c r="BC26" s="631"/>
      <c r="BD26" s="631"/>
      <c r="BE26" s="631"/>
      <c r="BF26" s="632"/>
      <c r="BG26" s="574" t="s">
        <v>207</v>
      </c>
      <c r="BH26" s="333"/>
      <c r="BI26" s="333"/>
      <c r="BJ26" s="333"/>
      <c r="BK26" s="333"/>
      <c r="BL26" s="333"/>
      <c r="BM26" s="333"/>
      <c r="BN26" s="587"/>
      <c r="BO26" s="607" t="s">
        <v>207</v>
      </c>
      <c r="BP26" s="607"/>
      <c r="BQ26" s="607"/>
      <c r="BR26" s="607"/>
      <c r="BS26" s="608" t="s">
        <v>207</v>
      </c>
      <c r="BT26" s="608"/>
      <c r="BU26" s="608"/>
      <c r="BV26" s="608"/>
      <c r="BW26" s="608"/>
      <c r="BX26" s="608"/>
      <c r="BY26" s="608"/>
      <c r="BZ26" s="608"/>
      <c r="CA26" s="608"/>
      <c r="CB26" s="628"/>
      <c r="CD26" s="572" t="s">
        <v>127</v>
      </c>
      <c r="CE26" s="380"/>
      <c r="CF26" s="380"/>
      <c r="CG26" s="380"/>
      <c r="CH26" s="380"/>
      <c r="CI26" s="380"/>
      <c r="CJ26" s="380"/>
      <c r="CK26" s="380"/>
      <c r="CL26" s="380"/>
      <c r="CM26" s="380"/>
      <c r="CN26" s="380"/>
      <c r="CO26" s="380"/>
      <c r="CP26" s="380"/>
      <c r="CQ26" s="573"/>
      <c r="CR26" s="574">
        <v>1151433</v>
      </c>
      <c r="CS26" s="333"/>
      <c r="CT26" s="333"/>
      <c r="CU26" s="333"/>
      <c r="CV26" s="333"/>
      <c r="CW26" s="333"/>
      <c r="CX26" s="333"/>
      <c r="CY26" s="587"/>
      <c r="CZ26" s="577">
        <v>10.199999999999999</v>
      </c>
      <c r="DA26" s="578"/>
      <c r="DB26" s="578"/>
      <c r="DC26" s="579"/>
      <c r="DD26" s="580">
        <v>1072376</v>
      </c>
      <c r="DE26" s="333"/>
      <c r="DF26" s="333"/>
      <c r="DG26" s="333"/>
      <c r="DH26" s="333"/>
      <c r="DI26" s="333"/>
      <c r="DJ26" s="333"/>
      <c r="DK26" s="587"/>
      <c r="DL26" s="580" t="s">
        <v>207</v>
      </c>
      <c r="DM26" s="333"/>
      <c r="DN26" s="333"/>
      <c r="DO26" s="333"/>
      <c r="DP26" s="333"/>
      <c r="DQ26" s="333"/>
      <c r="DR26" s="333"/>
      <c r="DS26" s="333"/>
      <c r="DT26" s="333"/>
      <c r="DU26" s="333"/>
      <c r="DV26" s="587"/>
      <c r="DW26" s="577" t="s">
        <v>207</v>
      </c>
      <c r="DX26" s="578"/>
      <c r="DY26" s="578"/>
      <c r="DZ26" s="578"/>
      <c r="EA26" s="578"/>
      <c r="EB26" s="578"/>
      <c r="EC26" s="606"/>
    </row>
    <row r="27" spans="2:133" ht="11.25" customHeight="1" x14ac:dyDescent="0.2">
      <c r="B27" s="572" t="s">
        <v>160</v>
      </c>
      <c r="C27" s="380"/>
      <c r="D27" s="380"/>
      <c r="E27" s="380"/>
      <c r="F27" s="380"/>
      <c r="G27" s="380"/>
      <c r="H27" s="380"/>
      <c r="I27" s="380"/>
      <c r="J27" s="380"/>
      <c r="K27" s="380"/>
      <c r="L27" s="380"/>
      <c r="M27" s="380"/>
      <c r="N27" s="380"/>
      <c r="O27" s="380"/>
      <c r="P27" s="380"/>
      <c r="Q27" s="573"/>
      <c r="R27" s="574">
        <v>8475</v>
      </c>
      <c r="S27" s="333"/>
      <c r="T27" s="333"/>
      <c r="U27" s="333"/>
      <c r="V27" s="333"/>
      <c r="W27" s="333"/>
      <c r="X27" s="333"/>
      <c r="Y27" s="587"/>
      <c r="Z27" s="607">
        <v>0.1</v>
      </c>
      <c r="AA27" s="607"/>
      <c r="AB27" s="607"/>
      <c r="AC27" s="607"/>
      <c r="AD27" s="608" t="s">
        <v>207</v>
      </c>
      <c r="AE27" s="608"/>
      <c r="AF27" s="608"/>
      <c r="AG27" s="608"/>
      <c r="AH27" s="608"/>
      <c r="AI27" s="608"/>
      <c r="AJ27" s="608"/>
      <c r="AK27" s="608"/>
      <c r="AL27" s="577" t="s">
        <v>207</v>
      </c>
      <c r="AM27" s="321"/>
      <c r="AN27" s="321"/>
      <c r="AO27" s="609"/>
      <c r="AP27" s="572" t="s">
        <v>397</v>
      </c>
      <c r="AQ27" s="380"/>
      <c r="AR27" s="380"/>
      <c r="AS27" s="380"/>
      <c r="AT27" s="380"/>
      <c r="AU27" s="380"/>
      <c r="AV27" s="380"/>
      <c r="AW27" s="380"/>
      <c r="AX27" s="380"/>
      <c r="AY27" s="380"/>
      <c r="AZ27" s="380"/>
      <c r="BA27" s="380"/>
      <c r="BB27" s="380"/>
      <c r="BC27" s="380"/>
      <c r="BD27" s="380"/>
      <c r="BE27" s="380"/>
      <c r="BF27" s="573"/>
      <c r="BG27" s="574">
        <v>1754534</v>
      </c>
      <c r="BH27" s="333"/>
      <c r="BI27" s="333"/>
      <c r="BJ27" s="333"/>
      <c r="BK27" s="333"/>
      <c r="BL27" s="333"/>
      <c r="BM27" s="333"/>
      <c r="BN27" s="587"/>
      <c r="BO27" s="607">
        <v>100</v>
      </c>
      <c r="BP27" s="607"/>
      <c r="BQ27" s="607"/>
      <c r="BR27" s="607"/>
      <c r="BS27" s="608">
        <v>91090</v>
      </c>
      <c r="BT27" s="608"/>
      <c r="BU27" s="608"/>
      <c r="BV27" s="608"/>
      <c r="BW27" s="608"/>
      <c r="BX27" s="608"/>
      <c r="BY27" s="608"/>
      <c r="BZ27" s="608"/>
      <c r="CA27" s="608"/>
      <c r="CB27" s="628"/>
      <c r="CD27" s="572" t="s">
        <v>229</v>
      </c>
      <c r="CE27" s="380"/>
      <c r="CF27" s="380"/>
      <c r="CG27" s="380"/>
      <c r="CH27" s="380"/>
      <c r="CI27" s="380"/>
      <c r="CJ27" s="380"/>
      <c r="CK27" s="380"/>
      <c r="CL27" s="380"/>
      <c r="CM27" s="380"/>
      <c r="CN27" s="380"/>
      <c r="CO27" s="380"/>
      <c r="CP27" s="380"/>
      <c r="CQ27" s="573"/>
      <c r="CR27" s="574">
        <v>955173</v>
      </c>
      <c r="CS27" s="575"/>
      <c r="CT27" s="575"/>
      <c r="CU27" s="575"/>
      <c r="CV27" s="575"/>
      <c r="CW27" s="575"/>
      <c r="CX27" s="575"/>
      <c r="CY27" s="576"/>
      <c r="CZ27" s="577">
        <v>8.5</v>
      </c>
      <c r="DA27" s="578"/>
      <c r="DB27" s="578"/>
      <c r="DC27" s="579"/>
      <c r="DD27" s="580">
        <v>271785</v>
      </c>
      <c r="DE27" s="575"/>
      <c r="DF27" s="575"/>
      <c r="DG27" s="575"/>
      <c r="DH27" s="575"/>
      <c r="DI27" s="575"/>
      <c r="DJ27" s="575"/>
      <c r="DK27" s="576"/>
      <c r="DL27" s="580">
        <v>261829</v>
      </c>
      <c r="DM27" s="575"/>
      <c r="DN27" s="575"/>
      <c r="DO27" s="575"/>
      <c r="DP27" s="575"/>
      <c r="DQ27" s="575"/>
      <c r="DR27" s="575"/>
      <c r="DS27" s="575"/>
      <c r="DT27" s="575"/>
      <c r="DU27" s="575"/>
      <c r="DV27" s="576"/>
      <c r="DW27" s="577">
        <v>3.7</v>
      </c>
      <c r="DX27" s="578"/>
      <c r="DY27" s="578"/>
      <c r="DZ27" s="578"/>
      <c r="EA27" s="578"/>
      <c r="EB27" s="578"/>
      <c r="EC27" s="606"/>
    </row>
    <row r="28" spans="2:133" ht="11.25" customHeight="1" x14ac:dyDescent="0.2">
      <c r="B28" s="572" t="s">
        <v>325</v>
      </c>
      <c r="C28" s="380"/>
      <c r="D28" s="380"/>
      <c r="E28" s="380"/>
      <c r="F28" s="380"/>
      <c r="G28" s="380"/>
      <c r="H28" s="380"/>
      <c r="I28" s="380"/>
      <c r="J28" s="380"/>
      <c r="K28" s="380"/>
      <c r="L28" s="380"/>
      <c r="M28" s="380"/>
      <c r="N28" s="380"/>
      <c r="O28" s="380"/>
      <c r="P28" s="380"/>
      <c r="Q28" s="573"/>
      <c r="R28" s="574">
        <v>109548</v>
      </c>
      <c r="S28" s="333"/>
      <c r="T28" s="333"/>
      <c r="U28" s="333"/>
      <c r="V28" s="333"/>
      <c r="W28" s="333"/>
      <c r="X28" s="333"/>
      <c r="Y28" s="587"/>
      <c r="Z28" s="607">
        <v>0.9</v>
      </c>
      <c r="AA28" s="607"/>
      <c r="AB28" s="607"/>
      <c r="AC28" s="607"/>
      <c r="AD28" s="608">
        <v>217</v>
      </c>
      <c r="AE28" s="608"/>
      <c r="AF28" s="608"/>
      <c r="AG28" s="608"/>
      <c r="AH28" s="608"/>
      <c r="AI28" s="608"/>
      <c r="AJ28" s="608"/>
      <c r="AK28" s="608"/>
      <c r="AL28" s="577">
        <v>0</v>
      </c>
      <c r="AM28" s="321"/>
      <c r="AN28" s="321"/>
      <c r="AO28" s="609"/>
      <c r="AP28" s="572"/>
      <c r="AQ28" s="380"/>
      <c r="AR28" s="380"/>
      <c r="AS28" s="380"/>
      <c r="AT28" s="380"/>
      <c r="AU28" s="380"/>
      <c r="AV28" s="380"/>
      <c r="AW28" s="380"/>
      <c r="AX28" s="380"/>
      <c r="AY28" s="380"/>
      <c r="AZ28" s="380"/>
      <c r="BA28" s="380"/>
      <c r="BB28" s="380"/>
      <c r="BC28" s="380"/>
      <c r="BD28" s="380"/>
      <c r="BE28" s="380"/>
      <c r="BF28" s="573"/>
      <c r="BG28" s="574"/>
      <c r="BH28" s="333"/>
      <c r="BI28" s="333"/>
      <c r="BJ28" s="333"/>
      <c r="BK28" s="333"/>
      <c r="BL28" s="333"/>
      <c r="BM28" s="333"/>
      <c r="BN28" s="587"/>
      <c r="BO28" s="607"/>
      <c r="BP28" s="607"/>
      <c r="BQ28" s="607"/>
      <c r="BR28" s="607"/>
      <c r="BS28" s="580"/>
      <c r="BT28" s="333"/>
      <c r="BU28" s="333"/>
      <c r="BV28" s="333"/>
      <c r="BW28" s="333"/>
      <c r="BX28" s="333"/>
      <c r="BY28" s="333"/>
      <c r="BZ28" s="333"/>
      <c r="CA28" s="333"/>
      <c r="CB28" s="605"/>
      <c r="CD28" s="572" t="s">
        <v>390</v>
      </c>
      <c r="CE28" s="380"/>
      <c r="CF28" s="380"/>
      <c r="CG28" s="380"/>
      <c r="CH28" s="380"/>
      <c r="CI28" s="380"/>
      <c r="CJ28" s="380"/>
      <c r="CK28" s="380"/>
      <c r="CL28" s="380"/>
      <c r="CM28" s="380"/>
      <c r="CN28" s="380"/>
      <c r="CO28" s="380"/>
      <c r="CP28" s="380"/>
      <c r="CQ28" s="573"/>
      <c r="CR28" s="574">
        <v>1372615</v>
      </c>
      <c r="CS28" s="333"/>
      <c r="CT28" s="333"/>
      <c r="CU28" s="333"/>
      <c r="CV28" s="333"/>
      <c r="CW28" s="333"/>
      <c r="CX28" s="333"/>
      <c r="CY28" s="587"/>
      <c r="CZ28" s="577">
        <v>12.1</v>
      </c>
      <c r="DA28" s="578"/>
      <c r="DB28" s="578"/>
      <c r="DC28" s="579"/>
      <c r="DD28" s="580">
        <v>1350557</v>
      </c>
      <c r="DE28" s="333"/>
      <c r="DF28" s="333"/>
      <c r="DG28" s="333"/>
      <c r="DH28" s="333"/>
      <c r="DI28" s="333"/>
      <c r="DJ28" s="333"/>
      <c r="DK28" s="587"/>
      <c r="DL28" s="580">
        <v>1350557</v>
      </c>
      <c r="DM28" s="333"/>
      <c r="DN28" s="333"/>
      <c r="DO28" s="333"/>
      <c r="DP28" s="333"/>
      <c r="DQ28" s="333"/>
      <c r="DR28" s="333"/>
      <c r="DS28" s="333"/>
      <c r="DT28" s="333"/>
      <c r="DU28" s="333"/>
      <c r="DV28" s="587"/>
      <c r="DW28" s="577">
        <v>19.3</v>
      </c>
      <c r="DX28" s="578"/>
      <c r="DY28" s="578"/>
      <c r="DZ28" s="578"/>
      <c r="EA28" s="578"/>
      <c r="EB28" s="578"/>
      <c r="EC28" s="606"/>
    </row>
    <row r="29" spans="2:133" ht="11.25" customHeight="1" x14ac:dyDescent="0.2">
      <c r="B29" s="572" t="s">
        <v>22</v>
      </c>
      <c r="C29" s="380"/>
      <c r="D29" s="380"/>
      <c r="E29" s="380"/>
      <c r="F29" s="380"/>
      <c r="G29" s="380"/>
      <c r="H29" s="380"/>
      <c r="I29" s="380"/>
      <c r="J29" s="380"/>
      <c r="K29" s="380"/>
      <c r="L29" s="380"/>
      <c r="M29" s="380"/>
      <c r="N29" s="380"/>
      <c r="O29" s="380"/>
      <c r="P29" s="380"/>
      <c r="Q29" s="573"/>
      <c r="R29" s="574">
        <v>9445</v>
      </c>
      <c r="S29" s="333"/>
      <c r="T29" s="333"/>
      <c r="U29" s="333"/>
      <c r="V29" s="333"/>
      <c r="W29" s="333"/>
      <c r="X29" s="333"/>
      <c r="Y29" s="587"/>
      <c r="Z29" s="607">
        <v>0.1</v>
      </c>
      <c r="AA29" s="607"/>
      <c r="AB29" s="607"/>
      <c r="AC29" s="607"/>
      <c r="AD29" s="608" t="s">
        <v>207</v>
      </c>
      <c r="AE29" s="608"/>
      <c r="AF29" s="608"/>
      <c r="AG29" s="608"/>
      <c r="AH29" s="608"/>
      <c r="AI29" s="608"/>
      <c r="AJ29" s="608"/>
      <c r="AK29" s="608"/>
      <c r="AL29" s="577" t="s">
        <v>207</v>
      </c>
      <c r="AM29" s="321"/>
      <c r="AN29" s="321"/>
      <c r="AO29" s="609"/>
      <c r="AP29" s="552"/>
      <c r="AQ29" s="553"/>
      <c r="AR29" s="553"/>
      <c r="AS29" s="553"/>
      <c r="AT29" s="553"/>
      <c r="AU29" s="553"/>
      <c r="AV29" s="553"/>
      <c r="AW29" s="553"/>
      <c r="AX29" s="553"/>
      <c r="AY29" s="553"/>
      <c r="AZ29" s="553"/>
      <c r="BA29" s="553"/>
      <c r="BB29" s="553"/>
      <c r="BC29" s="553"/>
      <c r="BD29" s="553"/>
      <c r="BE29" s="553"/>
      <c r="BF29" s="554"/>
      <c r="BG29" s="574"/>
      <c r="BH29" s="333"/>
      <c r="BI29" s="333"/>
      <c r="BJ29" s="333"/>
      <c r="BK29" s="333"/>
      <c r="BL29" s="333"/>
      <c r="BM29" s="333"/>
      <c r="BN29" s="587"/>
      <c r="BO29" s="607"/>
      <c r="BP29" s="607"/>
      <c r="BQ29" s="607"/>
      <c r="BR29" s="607"/>
      <c r="BS29" s="608"/>
      <c r="BT29" s="608"/>
      <c r="BU29" s="608"/>
      <c r="BV29" s="608"/>
      <c r="BW29" s="608"/>
      <c r="BX29" s="608"/>
      <c r="BY29" s="608"/>
      <c r="BZ29" s="608"/>
      <c r="CA29" s="608"/>
      <c r="CB29" s="628"/>
      <c r="CD29" s="361" t="s">
        <v>178</v>
      </c>
      <c r="CE29" s="363"/>
      <c r="CF29" s="572" t="s">
        <v>27</v>
      </c>
      <c r="CG29" s="380"/>
      <c r="CH29" s="380"/>
      <c r="CI29" s="380"/>
      <c r="CJ29" s="380"/>
      <c r="CK29" s="380"/>
      <c r="CL29" s="380"/>
      <c r="CM29" s="380"/>
      <c r="CN29" s="380"/>
      <c r="CO29" s="380"/>
      <c r="CP29" s="380"/>
      <c r="CQ29" s="573"/>
      <c r="CR29" s="574">
        <v>1372613</v>
      </c>
      <c r="CS29" s="575"/>
      <c r="CT29" s="575"/>
      <c r="CU29" s="575"/>
      <c r="CV29" s="575"/>
      <c r="CW29" s="575"/>
      <c r="CX29" s="575"/>
      <c r="CY29" s="576"/>
      <c r="CZ29" s="577">
        <v>12.1</v>
      </c>
      <c r="DA29" s="578"/>
      <c r="DB29" s="578"/>
      <c r="DC29" s="579"/>
      <c r="DD29" s="580">
        <v>1350555</v>
      </c>
      <c r="DE29" s="575"/>
      <c r="DF29" s="575"/>
      <c r="DG29" s="575"/>
      <c r="DH29" s="575"/>
      <c r="DI29" s="575"/>
      <c r="DJ29" s="575"/>
      <c r="DK29" s="576"/>
      <c r="DL29" s="580">
        <v>1350555</v>
      </c>
      <c r="DM29" s="575"/>
      <c r="DN29" s="575"/>
      <c r="DO29" s="575"/>
      <c r="DP29" s="575"/>
      <c r="DQ29" s="575"/>
      <c r="DR29" s="575"/>
      <c r="DS29" s="575"/>
      <c r="DT29" s="575"/>
      <c r="DU29" s="575"/>
      <c r="DV29" s="576"/>
      <c r="DW29" s="577">
        <v>19.3</v>
      </c>
      <c r="DX29" s="578"/>
      <c r="DY29" s="578"/>
      <c r="DZ29" s="578"/>
      <c r="EA29" s="578"/>
      <c r="EB29" s="578"/>
      <c r="EC29" s="606"/>
    </row>
    <row r="30" spans="2:133" ht="11.25" customHeight="1" x14ac:dyDescent="0.2">
      <c r="B30" s="572" t="s">
        <v>352</v>
      </c>
      <c r="C30" s="380"/>
      <c r="D30" s="380"/>
      <c r="E30" s="380"/>
      <c r="F30" s="380"/>
      <c r="G30" s="380"/>
      <c r="H30" s="380"/>
      <c r="I30" s="380"/>
      <c r="J30" s="380"/>
      <c r="K30" s="380"/>
      <c r="L30" s="380"/>
      <c r="M30" s="380"/>
      <c r="N30" s="380"/>
      <c r="O30" s="380"/>
      <c r="P30" s="380"/>
      <c r="Q30" s="573"/>
      <c r="R30" s="574">
        <v>1176589</v>
      </c>
      <c r="S30" s="333"/>
      <c r="T30" s="333"/>
      <c r="U30" s="333"/>
      <c r="V30" s="333"/>
      <c r="W30" s="333"/>
      <c r="X30" s="333"/>
      <c r="Y30" s="587"/>
      <c r="Z30" s="607">
        <v>10.199999999999999</v>
      </c>
      <c r="AA30" s="607"/>
      <c r="AB30" s="607"/>
      <c r="AC30" s="607"/>
      <c r="AD30" s="608" t="s">
        <v>207</v>
      </c>
      <c r="AE30" s="608"/>
      <c r="AF30" s="608"/>
      <c r="AG30" s="608"/>
      <c r="AH30" s="608"/>
      <c r="AI30" s="608"/>
      <c r="AJ30" s="608"/>
      <c r="AK30" s="608"/>
      <c r="AL30" s="577" t="s">
        <v>207</v>
      </c>
      <c r="AM30" s="321"/>
      <c r="AN30" s="321"/>
      <c r="AO30" s="609"/>
      <c r="AP30" s="487" t="s">
        <v>326</v>
      </c>
      <c r="AQ30" s="488"/>
      <c r="AR30" s="488"/>
      <c r="AS30" s="488"/>
      <c r="AT30" s="488"/>
      <c r="AU30" s="488"/>
      <c r="AV30" s="488"/>
      <c r="AW30" s="488"/>
      <c r="AX30" s="488"/>
      <c r="AY30" s="488"/>
      <c r="AZ30" s="488"/>
      <c r="BA30" s="488"/>
      <c r="BB30" s="488"/>
      <c r="BC30" s="488"/>
      <c r="BD30" s="488"/>
      <c r="BE30" s="488"/>
      <c r="BF30" s="530"/>
      <c r="BG30" s="487" t="s">
        <v>399</v>
      </c>
      <c r="BH30" s="629"/>
      <c r="BI30" s="629"/>
      <c r="BJ30" s="629"/>
      <c r="BK30" s="629"/>
      <c r="BL30" s="629"/>
      <c r="BM30" s="629"/>
      <c r="BN30" s="629"/>
      <c r="BO30" s="629"/>
      <c r="BP30" s="629"/>
      <c r="BQ30" s="630"/>
      <c r="BR30" s="487" t="s">
        <v>400</v>
      </c>
      <c r="BS30" s="629"/>
      <c r="BT30" s="629"/>
      <c r="BU30" s="629"/>
      <c r="BV30" s="629"/>
      <c r="BW30" s="629"/>
      <c r="BX30" s="629"/>
      <c r="BY30" s="629"/>
      <c r="BZ30" s="629"/>
      <c r="CA30" s="629"/>
      <c r="CB30" s="630"/>
      <c r="CD30" s="364"/>
      <c r="CE30" s="366"/>
      <c r="CF30" s="572" t="s">
        <v>401</v>
      </c>
      <c r="CG30" s="380"/>
      <c r="CH30" s="380"/>
      <c r="CI30" s="380"/>
      <c r="CJ30" s="380"/>
      <c r="CK30" s="380"/>
      <c r="CL30" s="380"/>
      <c r="CM30" s="380"/>
      <c r="CN30" s="380"/>
      <c r="CO30" s="380"/>
      <c r="CP30" s="380"/>
      <c r="CQ30" s="573"/>
      <c r="CR30" s="574">
        <v>1324997</v>
      </c>
      <c r="CS30" s="333"/>
      <c r="CT30" s="333"/>
      <c r="CU30" s="333"/>
      <c r="CV30" s="333"/>
      <c r="CW30" s="333"/>
      <c r="CX30" s="333"/>
      <c r="CY30" s="587"/>
      <c r="CZ30" s="577">
        <v>11.7</v>
      </c>
      <c r="DA30" s="578"/>
      <c r="DB30" s="578"/>
      <c r="DC30" s="579"/>
      <c r="DD30" s="580">
        <v>1304234</v>
      </c>
      <c r="DE30" s="333"/>
      <c r="DF30" s="333"/>
      <c r="DG30" s="333"/>
      <c r="DH30" s="333"/>
      <c r="DI30" s="333"/>
      <c r="DJ30" s="333"/>
      <c r="DK30" s="587"/>
      <c r="DL30" s="580">
        <v>1304234</v>
      </c>
      <c r="DM30" s="333"/>
      <c r="DN30" s="333"/>
      <c r="DO30" s="333"/>
      <c r="DP30" s="333"/>
      <c r="DQ30" s="333"/>
      <c r="DR30" s="333"/>
      <c r="DS30" s="333"/>
      <c r="DT30" s="333"/>
      <c r="DU30" s="333"/>
      <c r="DV30" s="587"/>
      <c r="DW30" s="577">
        <v>18.7</v>
      </c>
      <c r="DX30" s="578"/>
      <c r="DY30" s="578"/>
      <c r="DZ30" s="578"/>
      <c r="EA30" s="578"/>
      <c r="EB30" s="578"/>
      <c r="EC30" s="606"/>
    </row>
    <row r="31" spans="2:133" ht="11.25" customHeight="1" x14ac:dyDescent="0.2">
      <c r="B31" s="621" t="s">
        <v>54</v>
      </c>
      <c r="C31" s="622"/>
      <c r="D31" s="622"/>
      <c r="E31" s="622"/>
      <c r="F31" s="622"/>
      <c r="G31" s="622"/>
      <c r="H31" s="622"/>
      <c r="I31" s="622"/>
      <c r="J31" s="622"/>
      <c r="K31" s="622"/>
      <c r="L31" s="622"/>
      <c r="M31" s="622"/>
      <c r="N31" s="622"/>
      <c r="O31" s="622"/>
      <c r="P31" s="622"/>
      <c r="Q31" s="623"/>
      <c r="R31" s="574" t="s">
        <v>207</v>
      </c>
      <c r="S31" s="333"/>
      <c r="T31" s="333"/>
      <c r="U31" s="333"/>
      <c r="V31" s="333"/>
      <c r="W31" s="333"/>
      <c r="X31" s="333"/>
      <c r="Y31" s="587"/>
      <c r="Z31" s="607" t="s">
        <v>207</v>
      </c>
      <c r="AA31" s="607"/>
      <c r="AB31" s="607"/>
      <c r="AC31" s="607"/>
      <c r="AD31" s="608" t="s">
        <v>207</v>
      </c>
      <c r="AE31" s="608"/>
      <c r="AF31" s="608"/>
      <c r="AG31" s="608"/>
      <c r="AH31" s="608"/>
      <c r="AI31" s="608"/>
      <c r="AJ31" s="608"/>
      <c r="AK31" s="608"/>
      <c r="AL31" s="577" t="s">
        <v>207</v>
      </c>
      <c r="AM31" s="321"/>
      <c r="AN31" s="321"/>
      <c r="AO31" s="609"/>
      <c r="AP31" s="353" t="s">
        <v>5</v>
      </c>
      <c r="AQ31" s="354"/>
      <c r="AR31" s="354"/>
      <c r="AS31" s="354"/>
      <c r="AT31" s="569" t="s">
        <v>402</v>
      </c>
      <c r="AU31" s="42"/>
      <c r="AV31" s="42"/>
      <c r="AW31" s="42"/>
      <c r="AX31" s="616" t="s">
        <v>283</v>
      </c>
      <c r="AY31" s="617"/>
      <c r="AZ31" s="617"/>
      <c r="BA31" s="617"/>
      <c r="BB31" s="617"/>
      <c r="BC31" s="617"/>
      <c r="BD31" s="617"/>
      <c r="BE31" s="617"/>
      <c r="BF31" s="618"/>
      <c r="BG31" s="624">
        <v>99.2</v>
      </c>
      <c r="BH31" s="625"/>
      <c r="BI31" s="625"/>
      <c r="BJ31" s="625"/>
      <c r="BK31" s="625"/>
      <c r="BL31" s="625"/>
      <c r="BM31" s="626">
        <v>96.6</v>
      </c>
      <c r="BN31" s="625"/>
      <c r="BO31" s="625"/>
      <c r="BP31" s="625"/>
      <c r="BQ31" s="627"/>
      <c r="BR31" s="624">
        <v>99.2</v>
      </c>
      <c r="BS31" s="625"/>
      <c r="BT31" s="625"/>
      <c r="BU31" s="625"/>
      <c r="BV31" s="625"/>
      <c r="BW31" s="625"/>
      <c r="BX31" s="626">
        <v>96.6</v>
      </c>
      <c r="BY31" s="625"/>
      <c r="BZ31" s="625"/>
      <c r="CA31" s="625"/>
      <c r="CB31" s="627"/>
      <c r="CD31" s="364"/>
      <c r="CE31" s="366"/>
      <c r="CF31" s="572" t="s">
        <v>327</v>
      </c>
      <c r="CG31" s="380"/>
      <c r="CH31" s="380"/>
      <c r="CI31" s="380"/>
      <c r="CJ31" s="380"/>
      <c r="CK31" s="380"/>
      <c r="CL31" s="380"/>
      <c r="CM31" s="380"/>
      <c r="CN31" s="380"/>
      <c r="CO31" s="380"/>
      <c r="CP31" s="380"/>
      <c r="CQ31" s="573"/>
      <c r="CR31" s="574">
        <v>47616</v>
      </c>
      <c r="CS31" s="575"/>
      <c r="CT31" s="575"/>
      <c r="CU31" s="575"/>
      <c r="CV31" s="575"/>
      <c r="CW31" s="575"/>
      <c r="CX31" s="575"/>
      <c r="CY31" s="576"/>
      <c r="CZ31" s="577">
        <v>0.4</v>
      </c>
      <c r="DA31" s="578"/>
      <c r="DB31" s="578"/>
      <c r="DC31" s="579"/>
      <c r="DD31" s="580">
        <v>46321</v>
      </c>
      <c r="DE31" s="575"/>
      <c r="DF31" s="575"/>
      <c r="DG31" s="575"/>
      <c r="DH31" s="575"/>
      <c r="DI31" s="575"/>
      <c r="DJ31" s="575"/>
      <c r="DK31" s="576"/>
      <c r="DL31" s="580">
        <v>46321</v>
      </c>
      <c r="DM31" s="575"/>
      <c r="DN31" s="575"/>
      <c r="DO31" s="575"/>
      <c r="DP31" s="575"/>
      <c r="DQ31" s="575"/>
      <c r="DR31" s="575"/>
      <c r="DS31" s="575"/>
      <c r="DT31" s="575"/>
      <c r="DU31" s="575"/>
      <c r="DV31" s="576"/>
      <c r="DW31" s="577">
        <v>0.7</v>
      </c>
      <c r="DX31" s="578"/>
      <c r="DY31" s="578"/>
      <c r="DZ31" s="578"/>
      <c r="EA31" s="578"/>
      <c r="EB31" s="578"/>
      <c r="EC31" s="606"/>
    </row>
    <row r="32" spans="2:133" ht="11.25" customHeight="1" x14ac:dyDescent="0.2">
      <c r="B32" s="572" t="s">
        <v>404</v>
      </c>
      <c r="C32" s="380"/>
      <c r="D32" s="380"/>
      <c r="E32" s="380"/>
      <c r="F32" s="380"/>
      <c r="G32" s="380"/>
      <c r="H32" s="380"/>
      <c r="I32" s="380"/>
      <c r="J32" s="380"/>
      <c r="K32" s="380"/>
      <c r="L32" s="380"/>
      <c r="M32" s="380"/>
      <c r="N32" s="380"/>
      <c r="O32" s="380"/>
      <c r="P32" s="380"/>
      <c r="Q32" s="573"/>
      <c r="R32" s="574">
        <v>780096</v>
      </c>
      <c r="S32" s="333"/>
      <c r="T32" s="333"/>
      <c r="U32" s="333"/>
      <c r="V32" s="333"/>
      <c r="W32" s="333"/>
      <c r="X32" s="333"/>
      <c r="Y32" s="587"/>
      <c r="Z32" s="607">
        <v>6.7</v>
      </c>
      <c r="AA32" s="607"/>
      <c r="AB32" s="607"/>
      <c r="AC32" s="607"/>
      <c r="AD32" s="608" t="s">
        <v>207</v>
      </c>
      <c r="AE32" s="608"/>
      <c r="AF32" s="608"/>
      <c r="AG32" s="608"/>
      <c r="AH32" s="608"/>
      <c r="AI32" s="608"/>
      <c r="AJ32" s="608"/>
      <c r="AK32" s="608"/>
      <c r="AL32" s="577" t="s">
        <v>207</v>
      </c>
      <c r="AM32" s="321"/>
      <c r="AN32" s="321"/>
      <c r="AO32" s="609"/>
      <c r="AP32" s="568"/>
      <c r="AQ32" s="429"/>
      <c r="AR32" s="429"/>
      <c r="AS32" s="429"/>
      <c r="AT32" s="570"/>
      <c r="AU32" s="1" t="s">
        <v>254</v>
      </c>
      <c r="AX32" s="572" t="s">
        <v>297</v>
      </c>
      <c r="AY32" s="380"/>
      <c r="AZ32" s="380"/>
      <c r="BA32" s="380"/>
      <c r="BB32" s="380"/>
      <c r="BC32" s="380"/>
      <c r="BD32" s="380"/>
      <c r="BE32" s="380"/>
      <c r="BF32" s="573"/>
      <c r="BG32" s="620">
        <v>99.3</v>
      </c>
      <c r="BH32" s="575"/>
      <c r="BI32" s="575"/>
      <c r="BJ32" s="575"/>
      <c r="BK32" s="575"/>
      <c r="BL32" s="575"/>
      <c r="BM32" s="321">
        <v>98.3</v>
      </c>
      <c r="BN32" s="575"/>
      <c r="BO32" s="575"/>
      <c r="BP32" s="575"/>
      <c r="BQ32" s="604"/>
      <c r="BR32" s="620">
        <v>99.4</v>
      </c>
      <c r="BS32" s="575"/>
      <c r="BT32" s="575"/>
      <c r="BU32" s="575"/>
      <c r="BV32" s="575"/>
      <c r="BW32" s="575"/>
      <c r="BX32" s="321">
        <v>98.3</v>
      </c>
      <c r="BY32" s="575"/>
      <c r="BZ32" s="575"/>
      <c r="CA32" s="575"/>
      <c r="CB32" s="604"/>
      <c r="CD32" s="367"/>
      <c r="CE32" s="369"/>
      <c r="CF32" s="572" t="s">
        <v>405</v>
      </c>
      <c r="CG32" s="380"/>
      <c r="CH32" s="380"/>
      <c r="CI32" s="380"/>
      <c r="CJ32" s="380"/>
      <c r="CK32" s="380"/>
      <c r="CL32" s="380"/>
      <c r="CM32" s="380"/>
      <c r="CN32" s="380"/>
      <c r="CO32" s="380"/>
      <c r="CP32" s="380"/>
      <c r="CQ32" s="573"/>
      <c r="CR32" s="574">
        <v>2</v>
      </c>
      <c r="CS32" s="333"/>
      <c r="CT32" s="333"/>
      <c r="CU32" s="333"/>
      <c r="CV32" s="333"/>
      <c r="CW32" s="333"/>
      <c r="CX32" s="333"/>
      <c r="CY32" s="587"/>
      <c r="CZ32" s="577">
        <v>0</v>
      </c>
      <c r="DA32" s="578"/>
      <c r="DB32" s="578"/>
      <c r="DC32" s="579"/>
      <c r="DD32" s="580">
        <v>2</v>
      </c>
      <c r="DE32" s="333"/>
      <c r="DF32" s="333"/>
      <c r="DG32" s="333"/>
      <c r="DH32" s="333"/>
      <c r="DI32" s="333"/>
      <c r="DJ32" s="333"/>
      <c r="DK32" s="587"/>
      <c r="DL32" s="580">
        <v>2</v>
      </c>
      <c r="DM32" s="333"/>
      <c r="DN32" s="333"/>
      <c r="DO32" s="333"/>
      <c r="DP32" s="333"/>
      <c r="DQ32" s="333"/>
      <c r="DR32" s="333"/>
      <c r="DS32" s="333"/>
      <c r="DT32" s="333"/>
      <c r="DU32" s="333"/>
      <c r="DV32" s="587"/>
      <c r="DW32" s="577">
        <v>0</v>
      </c>
      <c r="DX32" s="578"/>
      <c r="DY32" s="578"/>
      <c r="DZ32" s="578"/>
      <c r="EA32" s="578"/>
      <c r="EB32" s="578"/>
      <c r="EC32" s="606"/>
    </row>
    <row r="33" spans="2:133" ht="11.25" customHeight="1" x14ac:dyDescent="0.2">
      <c r="B33" s="572" t="s">
        <v>241</v>
      </c>
      <c r="C33" s="380"/>
      <c r="D33" s="380"/>
      <c r="E33" s="380"/>
      <c r="F33" s="380"/>
      <c r="G33" s="380"/>
      <c r="H33" s="380"/>
      <c r="I33" s="380"/>
      <c r="J33" s="380"/>
      <c r="K33" s="380"/>
      <c r="L33" s="380"/>
      <c r="M33" s="380"/>
      <c r="N33" s="380"/>
      <c r="O33" s="380"/>
      <c r="P33" s="380"/>
      <c r="Q33" s="573"/>
      <c r="R33" s="574">
        <v>99673</v>
      </c>
      <c r="S33" s="333"/>
      <c r="T33" s="333"/>
      <c r="U33" s="333"/>
      <c r="V33" s="333"/>
      <c r="W33" s="333"/>
      <c r="X33" s="333"/>
      <c r="Y33" s="587"/>
      <c r="Z33" s="607">
        <v>0.9</v>
      </c>
      <c r="AA33" s="607"/>
      <c r="AB33" s="607"/>
      <c r="AC33" s="607"/>
      <c r="AD33" s="608" t="s">
        <v>207</v>
      </c>
      <c r="AE33" s="608"/>
      <c r="AF33" s="608"/>
      <c r="AG33" s="608"/>
      <c r="AH33" s="608"/>
      <c r="AI33" s="608"/>
      <c r="AJ33" s="608"/>
      <c r="AK33" s="608"/>
      <c r="AL33" s="577" t="s">
        <v>207</v>
      </c>
      <c r="AM33" s="321"/>
      <c r="AN33" s="321"/>
      <c r="AO33" s="609"/>
      <c r="AP33" s="356"/>
      <c r="AQ33" s="357"/>
      <c r="AR33" s="357"/>
      <c r="AS33" s="357"/>
      <c r="AT33" s="571"/>
      <c r="AU33" s="43"/>
      <c r="AV33" s="43"/>
      <c r="AW33" s="43"/>
      <c r="AX33" s="552" t="s">
        <v>162</v>
      </c>
      <c r="AY33" s="553"/>
      <c r="AZ33" s="553"/>
      <c r="BA33" s="553"/>
      <c r="BB33" s="553"/>
      <c r="BC33" s="553"/>
      <c r="BD33" s="553"/>
      <c r="BE33" s="553"/>
      <c r="BF33" s="554"/>
      <c r="BG33" s="619">
        <v>99.1</v>
      </c>
      <c r="BH33" s="556"/>
      <c r="BI33" s="556"/>
      <c r="BJ33" s="556"/>
      <c r="BK33" s="556"/>
      <c r="BL33" s="556"/>
      <c r="BM33" s="600">
        <v>95.5</v>
      </c>
      <c r="BN33" s="556"/>
      <c r="BO33" s="556"/>
      <c r="BP33" s="556"/>
      <c r="BQ33" s="595"/>
      <c r="BR33" s="619">
        <v>99.2</v>
      </c>
      <c r="BS33" s="556"/>
      <c r="BT33" s="556"/>
      <c r="BU33" s="556"/>
      <c r="BV33" s="556"/>
      <c r="BW33" s="556"/>
      <c r="BX33" s="600">
        <v>95.5</v>
      </c>
      <c r="BY33" s="556"/>
      <c r="BZ33" s="556"/>
      <c r="CA33" s="556"/>
      <c r="CB33" s="595"/>
      <c r="CD33" s="572" t="s">
        <v>407</v>
      </c>
      <c r="CE33" s="380"/>
      <c r="CF33" s="380"/>
      <c r="CG33" s="380"/>
      <c r="CH33" s="380"/>
      <c r="CI33" s="380"/>
      <c r="CJ33" s="380"/>
      <c r="CK33" s="380"/>
      <c r="CL33" s="380"/>
      <c r="CM33" s="380"/>
      <c r="CN33" s="380"/>
      <c r="CO33" s="380"/>
      <c r="CP33" s="380"/>
      <c r="CQ33" s="573"/>
      <c r="CR33" s="574">
        <v>5780333</v>
      </c>
      <c r="CS33" s="575"/>
      <c r="CT33" s="575"/>
      <c r="CU33" s="575"/>
      <c r="CV33" s="575"/>
      <c r="CW33" s="575"/>
      <c r="CX33" s="575"/>
      <c r="CY33" s="576"/>
      <c r="CZ33" s="577">
        <v>51.2</v>
      </c>
      <c r="DA33" s="578"/>
      <c r="DB33" s="578"/>
      <c r="DC33" s="579"/>
      <c r="DD33" s="580">
        <v>4589620</v>
      </c>
      <c r="DE33" s="575"/>
      <c r="DF33" s="575"/>
      <c r="DG33" s="575"/>
      <c r="DH33" s="575"/>
      <c r="DI33" s="575"/>
      <c r="DJ33" s="575"/>
      <c r="DK33" s="576"/>
      <c r="DL33" s="580">
        <v>2862809</v>
      </c>
      <c r="DM33" s="575"/>
      <c r="DN33" s="575"/>
      <c r="DO33" s="575"/>
      <c r="DP33" s="575"/>
      <c r="DQ33" s="575"/>
      <c r="DR33" s="575"/>
      <c r="DS33" s="575"/>
      <c r="DT33" s="575"/>
      <c r="DU33" s="575"/>
      <c r="DV33" s="576"/>
      <c r="DW33" s="577">
        <v>40.9</v>
      </c>
      <c r="DX33" s="578"/>
      <c r="DY33" s="578"/>
      <c r="DZ33" s="578"/>
      <c r="EA33" s="578"/>
      <c r="EB33" s="578"/>
      <c r="EC33" s="606"/>
    </row>
    <row r="34" spans="2:133" ht="11.25" customHeight="1" x14ac:dyDescent="0.2">
      <c r="B34" s="572" t="s">
        <v>152</v>
      </c>
      <c r="C34" s="380"/>
      <c r="D34" s="380"/>
      <c r="E34" s="380"/>
      <c r="F34" s="380"/>
      <c r="G34" s="380"/>
      <c r="H34" s="380"/>
      <c r="I34" s="380"/>
      <c r="J34" s="380"/>
      <c r="K34" s="380"/>
      <c r="L34" s="380"/>
      <c r="M34" s="380"/>
      <c r="N34" s="380"/>
      <c r="O34" s="380"/>
      <c r="P34" s="380"/>
      <c r="Q34" s="573"/>
      <c r="R34" s="574">
        <v>227219</v>
      </c>
      <c r="S34" s="333"/>
      <c r="T34" s="333"/>
      <c r="U34" s="333"/>
      <c r="V34" s="333"/>
      <c r="W34" s="333"/>
      <c r="X34" s="333"/>
      <c r="Y34" s="587"/>
      <c r="Z34" s="607">
        <v>2</v>
      </c>
      <c r="AA34" s="607"/>
      <c r="AB34" s="607"/>
      <c r="AC34" s="607"/>
      <c r="AD34" s="608" t="s">
        <v>207</v>
      </c>
      <c r="AE34" s="608"/>
      <c r="AF34" s="608"/>
      <c r="AG34" s="608"/>
      <c r="AH34" s="608"/>
      <c r="AI34" s="608"/>
      <c r="AJ34" s="608"/>
      <c r="AK34" s="608"/>
      <c r="AL34" s="577" t="s">
        <v>207</v>
      </c>
      <c r="AM34" s="321"/>
      <c r="AN34" s="321"/>
      <c r="AO34" s="609"/>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2" t="s">
        <v>410</v>
      </c>
      <c r="CE34" s="380"/>
      <c r="CF34" s="380"/>
      <c r="CG34" s="380"/>
      <c r="CH34" s="380"/>
      <c r="CI34" s="380"/>
      <c r="CJ34" s="380"/>
      <c r="CK34" s="380"/>
      <c r="CL34" s="380"/>
      <c r="CM34" s="380"/>
      <c r="CN34" s="380"/>
      <c r="CO34" s="380"/>
      <c r="CP34" s="380"/>
      <c r="CQ34" s="573"/>
      <c r="CR34" s="574">
        <v>1477559</v>
      </c>
      <c r="CS34" s="333"/>
      <c r="CT34" s="333"/>
      <c r="CU34" s="333"/>
      <c r="CV34" s="333"/>
      <c r="CW34" s="333"/>
      <c r="CX34" s="333"/>
      <c r="CY34" s="587"/>
      <c r="CZ34" s="577">
        <v>13.1</v>
      </c>
      <c r="DA34" s="578"/>
      <c r="DB34" s="578"/>
      <c r="DC34" s="579"/>
      <c r="DD34" s="580">
        <v>916160</v>
      </c>
      <c r="DE34" s="333"/>
      <c r="DF34" s="333"/>
      <c r="DG34" s="333"/>
      <c r="DH34" s="333"/>
      <c r="DI34" s="333"/>
      <c r="DJ34" s="333"/>
      <c r="DK34" s="587"/>
      <c r="DL34" s="580">
        <v>622104</v>
      </c>
      <c r="DM34" s="333"/>
      <c r="DN34" s="333"/>
      <c r="DO34" s="333"/>
      <c r="DP34" s="333"/>
      <c r="DQ34" s="333"/>
      <c r="DR34" s="333"/>
      <c r="DS34" s="333"/>
      <c r="DT34" s="333"/>
      <c r="DU34" s="333"/>
      <c r="DV34" s="587"/>
      <c r="DW34" s="577">
        <v>8.9</v>
      </c>
      <c r="DX34" s="578"/>
      <c r="DY34" s="578"/>
      <c r="DZ34" s="578"/>
      <c r="EA34" s="578"/>
      <c r="EB34" s="578"/>
      <c r="EC34" s="606"/>
    </row>
    <row r="35" spans="2:133" ht="11.25" customHeight="1" x14ac:dyDescent="0.2">
      <c r="B35" s="572" t="s">
        <v>412</v>
      </c>
      <c r="C35" s="380"/>
      <c r="D35" s="380"/>
      <c r="E35" s="380"/>
      <c r="F35" s="380"/>
      <c r="G35" s="380"/>
      <c r="H35" s="380"/>
      <c r="I35" s="380"/>
      <c r="J35" s="380"/>
      <c r="K35" s="380"/>
      <c r="L35" s="380"/>
      <c r="M35" s="380"/>
      <c r="N35" s="380"/>
      <c r="O35" s="380"/>
      <c r="P35" s="380"/>
      <c r="Q35" s="573"/>
      <c r="R35" s="574">
        <v>272347</v>
      </c>
      <c r="S35" s="333"/>
      <c r="T35" s="333"/>
      <c r="U35" s="333"/>
      <c r="V35" s="333"/>
      <c r="W35" s="333"/>
      <c r="X35" s="333"/>
      <c r="Y35" s="587"/>
      <c r="Z35" s="607">
        <v>2.4</v>
      </c>
      <c r="AA35" s="607"/>
      <c r="AB35" s="607"/>
      <c r="AC35" s="607"/>
      <c r="AD35" s="608" t="s">
        <v>207</v>
      </c>
      <c r="AE35" s="608"/>
      <c r="AF35" s="608"/>
      <c r="AG35" s="608"/>
      <c r="AH35" s="608"/>
      <c r="AI35" s="608"/>
      <c r="AJ35" s="608"/>
      <c r="AK35" s="608"/>
      <c r="AL35" s="577" t="s">
        <v>207</v>
      </c>
      <c r="AM35" s="321"/>
      <c r="AN35" s="321"/>
      <c r="AO35" s="609"/>
      <c r="AP35" s="16"/>
      <c r="AQ35" s="487" t="s">
        <v>413</v>
      </c>
      <c r="AR35" s="488"/>
      <c r="AS35" s="488"/>
      <c r="AT35" s="488"/>
      <c r="AU35" s="488"/>
      <c r="AV35" s="488"/>
      <c r="AW35" s="488"/>
      <c r="AX35" s="488"/>
      <c r="AY35" s="488"/>
      <c r="AZ35" s="488"/>
      <c r="BA35" s="488"/>
      <c r="BB35" s="488"/>
      <c r="BC35" s="488"/>
      <c r="BD35" s="488"/>
      <c r="BE35" s="488"/>
      <c r="BF35" s="530"/>
      <c r="BG35" s="487" t="s">
        <v>216</v>
      </c>
      <c r="BH35" s="488"/>
      <c r="BI35" s="488"/>
      <c r="BJ35" s="488"/>
      <c r="BK35" s="488"/>
      <c r="BL35" s="488"/>
      <c r="BM35" s="488"/>
      <c r="BN35" s="488"/>
      <c r="BO35" s="488"/>
      <c r="BP35" s="488"/>
      <c r="BQ35" s="488"/>
      <c r="BR35" s="488"/>
      <c r="BS35" s="488"/>
      <c r="BT35" s="488"/>
      <c r="BU35" s="488"/>
      <c r="BV35" s="488"/>
      <c r="BW35" s="488"/>
      <c r="BX35" s="488"/>
      <c r="BY35" s="488"/>
      <c r="BZ35" s="488"/>
      <c r="CA35" s="488"/>
      <c r="CB35" s="530"/>
      <c r="CD35" s="572" t="s">
        <v>415</v>
      </c>
      <c r="CE35" s="380"/>
      <c r="CF35" s="380"/>
      <c r="CG35" s="380"/>
      <c r="CH35" s="380"/>
      <c r="CI35" s="380"/>
      <c r="CJ35" s="380"/>
      <c r="CK35" s="380"/>
      <c r="CL35" s="380"/>
      <c r="CM35" s="380"/>
      <c r="CN35" s="380"/>
      <c r="CO35" s="380"/>
      <c r="CP35" s="380"/>
      <c r="CQ35" s="573"/>
      <c r="CR35" s="574">
        <v>6954</v>
      </c>
      <c r="CS35" s="575"/>
      <c r="CT35" s="575"/>
      <c r="CU35" s="575"/>
      <c r="CV35" s="575"/>
      <c r="CW35" s="575"/>
      <c r="CX35" s="575"/>
      <c r="CY35" s="576"/>
      <c r="CZ35" s="577">
        <v>0.1</v>
      </c>
      <c r="DA35" s="578"/>
      <c r="DB35" s="578"/>
      <c r="DC35" s="579"/>
      <c r="DD35" s="580">
        <v>3092</v>
      </c>
      <c r="DE35" s="575"/>
      <c r="DF35" s="575"/>
      <c r="DG35" s="575"/>
      <c r="DH35" s="575"/>
      <c r="DI35" s="575"/>
      <c r="DJ35" s="575"/>
      <c r="DK35" s="576"/>
      <c r="DL35" s="580">
        <v>2850</v>
      </c>
      <c r="DM35" s="575"/>
      <c r="DN35" s="575"/>
      <c r="DO35" s="575"/>
      <c r="DP35" s="575"/>
      <c r="DQ35" s="575"/>
      <c r="DR35" s="575"/>
      <c r="DS35" s="575"/>
      <c r="DT35" s="575"/>
      <c r="DU35" s="575"/>
      <c r="DV35" s="576"/>
      <c r="DW35" s="577">
        <v>0</v>
      </c>
      <c r="DX35" s="578"/>
      <c r="DY35" s="578"/>
      <c r="DZ35" s="578"/>
      <c r="EA35" s="578"/>
      <c r="EB35" s="578"/>
      <c r="EC35" s="606"/>
    </row>
    <row r="36" spans="2:133" ht="11.25" customHeight="1" x14ac:dyDescent="0.2">
      <c r="B36" s="572" t="s">
        <v>298</v>
      </c>
      <c r="C36" s="380"/>
      <c r="D36" s="380"/>
      <c r="E36" s="380"/>
      <c r="F36" s="380"/>
      <c r="G36" s="380"/>
      <c r="H36" s="380"/>
      <c r="I36" s="380"/>
      <c r="J36" s="380"/>
      <c r="K36" s="380"/>
      <c r="L36" s="380"/>
      <c r="M36" s="380"/>
      <c r="N36" s="380"/>
      <c r="O36" s="380"/>
      <c r="P36" s="380"/>
      <c r="Q36" s="573"/>
      <c r="R36" s="574">
        <v>397443</v>
      </c>
      <c r="S36" s="333"/>
      <c r="T36" s="333"/>
      <c r="U36" s="333"/>
      <c r="V36" s="333"/>
      <c r="W36" s="333"/>
      <c r="X36" s="333"/>
      <c r="Y36" s="587"/>
      <c r="Z36" s="607">
        <v>3.4</v>
      </c>
      <c r="AA36" s="607"/>
      <c r="AB36" s="607"/>
      <c r="AC36" s="607"/>
      <c r="AD36" s="608" t="s">
        <v>207</v>
      </c>
      <c r="AE36" s="608"/>
      <c r="AF36" s="608"/>
      <c r="AG36" s="608"/>
      <c r="AH36" s="608"/>
      <c r="AI36" s="608"/>
      <c r="AJ36" s="608"/>
      <c r="AK36" s="608"/>
      <c r="AL36" s="577" t="s">
        <v>207</v>
      </c>
      <c r="AM36" s="321"/>
      <c r="AN36" s="321"/>
      <c r="AO36" s="609"/>
      <c r="AP36" s="16"/>
      <c r="AQ36" s="610" t="s">
        <v>397</v>
      </c>
      <c r="AR36" s="611"/>
      <c r="AS36" s="611"/>
      <c r="AT36" s="611"/>
      <c r="AU36" s="611"/>
      <c r="AV36" s="611"/>
      <c r="AW36" s="611"/>
      <c r="AX36" s="611"/>
      <c r="AY36" s="612"/>
      <c r="AZ36" s="613">
        <v>2292688</v>
      </c>
      <c r="BA36" s="614"/>
      <c r="BB36" s="614"/>
      <c r="BC36" s="614"/>
      <c r="BD36" s="614"/>
      <c r="BE36" s="614"/>
      <c r="BF36" s="615"/>
      <c r="BG36" s="616" t="s">
        <v>417</v>
      </c>
      <c r="BH36" s="617"/>
      <c r="BI36" s="617"/>
      <c r="BJ36" s="617"/>
      <c r="BK36" s="617"/>
      <c r="BL36" s="617"/>
      <c r="BM36" s="617"/>
      <c r="BN36" s="617"/>
      <c r="BO36" s="617"/>
      <c r="BP36" s="617"/>
      <c r="BQ36" s="617"/>
      <c r="BR36" s="617"/>
      <c r="BS36" s="617"/>
      <c r="BT36" s="617"/>
      <c r="BU36" s="618"/>
      <c r="BV36" s="613">
        <v>3057</v>
      </c>
      <c r="BW36" s="614"/>
      <c r="BX36" s="614"/>
      <c r="BY36" s="614"/>
      <c r="BZ36" s="614"/>
      <c r="CA36" s="614"/>
      <c r="CB36" s="615"/>
      <c r="CD36" s="572" t="s">
        <v>30</v>
      </c>
      <c r="CE36" s="380"/>
      <c r="CF36" s="380"/>
      <c r="CG36" s="380"/>
      <c r="CH36" s="380"/>
      <c r="CI36" s="380"/>
      <c r="CJ36" s="380"/>
      <c r="CK36" s="380"/>
      <c r="CL36" s="380"/>
      <c r="CM36" s="380"/>
      <c r="CN36" s="380"/>
      <c r="CO36" s="380"/>
      <c r="CP36" s="380"/>
      <c r="CQ36" s="573"/>
      <c r="CR36" s="574">
        <v>2322959</v>
      </c>
      <c r="CS36" s="333"/>
      <c r="CT36" s="333"/>
      <c r="CU36" s="333"/>
      <c r="CV36" s="333"/>
      <c r="CW36" s="333"/>
      <c r="CX36" s="333"/>
      <c r="CY36" s="587"/>
      <c r="CZ36" s="577">
        <v>20.6</v>
      </c>
      <c r="DA36" s="578"/>
      <c r="DB36" s="578"/>
      <c r="DC36" s="579"/>
      <c r="DD36" s="580">
        <v>1849996</v>
      </c>
      <c r="DE36" s="333"/>
      <c r="DF36" s="333"/>
      <c r="DG36" s="333"/>
      <c r="DH36" s="333"/>
      <c r="DI36" s="333"/>
      <c r="DJ36" s="333"/>
      <c r="DK36" s="587"/>
      <c r="DL36" s="580">
        <v>1048437</v>
      </c>
      <c r="DM36" s="333"/>
      <c r="DN36" s="333"/>
      <c r="DO36" s="333"/>
      <c r="DP36" s="333"/>
      <c r="DQ36" s="333"/>
      <c r="DR36" s="333"/>
      <c r="DS36" s="333"/>
      <c r="DT36" s="333"/>
      <c r="DU36" s="333"/>
      <c r="DV36" s="587"/>
      <c r="DW36" s="577">
        <v>15</v>
      </c>
      <c r="DX36" s="578"/>
      <c r="DY36" s="578"/>
      <c r="DZ36" s="578"/>
      <c r="EA36" s="578"/>
      <c r="EB36" s="578"/>
      <c r="EC36" s="606"/>
    </row>
    <row r="37" spans="2:133" ht="11.25" customHeight="1" x14ac:dyDescent="0.2">
      <c r="B37" s="572" t="s">
        <v>408</v>
      </c>
      <c r="C37" s="380"/>
      <c r="D37" s="380"/>
      <c r="E37" s="380"/>
      <c r="F37" s="380"/>
      <c r="G37" s="380"/>
      <c r="H37" s="380"/>
      <c r="I37" s="380"/>
      <c r="J37" s="380"/>
      <c r="K37" s="380"/>
      <c r="L37" s="380"/>
      <c r="M37" s="380"/>
      <c r="N37" s="380"/>
      <c r="O37" s="380"/>
      <c r="P37" s="380"/>
      <c r="Q37" s="573"/>
      <c r="R37" s="574">
        <v>164977</v>
      </c>
      <c r="S37" s="333"/>
      <c r="T37" s="333"/>
      <c r="U37" s="333"/>
      <c r="V37" s="333"/>
      <c r="W37" s="333"/>
      <c r="X37" s="333"/>
      <c r="Y37" s="587"/>
      <c r="Z37" s="607">
        <v>1.4</v>
      </c>
      <c r="AA37" s="607"/>
      <c r="AB37" s="607"/>
      <c r="AC37" s="607"/>
      <c r="AD37" s="608">
        <v>18</v>
      </c>
      <c r="AE37" s="608"/>
      <c r="AF37" s="608"/>
      <c r="AG37" s="608"/>
      <c r="AH37" s="608"/>
      <c r="AI37" s="608"/>
      <c r="AJ37" s="608"/>
      <c r="AK37" s="608"/>
      <c r="AL37" s="577">
        <v>0</v>
      </c>
      <c r="AM37" s="321"/>
      <c r="AN37" s="321"/>
      <c r="AO37" s="609"/>
      <c r="AQ37" s="602" t="s">
        <v>318</v>
      </c>
      <c r="AR37" s="438"/>
      <c r="AS37" s="438"/>
      <c r="AT37" s="438"/>
      <c r="AU37" s="438"/>
      <c r="AV37" s="438"/>
      <c r="AW37" s="438"/>
      <c r="AX37" s="438"/>
      <c r="AY37" s="603"/>
      <c r="AZ37" s="574">
        <v>623683</v>
      </c>
      <c r="BA37" s="333"/>
      <c r="BB37" s="333"/>
      <c r="BC37" s="333"/>
      <c r="BD37" s="575"/>
      <c r="BE37" s="575"/>
      <c r="BF37" s="604"/>
      <c r="BG37" s="572" t="s">
        <v>418</v>
      </c>
      <c r="BH37" s="380"/>
      <c r="BI37" s="380"/>
      <c r="BJ37" s="380"/>
      <c r="BK37" s="380"/>
      <c r="BL37" s="380"/>
      <c r="BM37" s="380"/>
      <c r="BN37" s="380"/>
      <c r="BO37" s="380"/>
      <c r="BP37" s="380"/>
      <c r="BQ37" s="380"/>
      <c r="BR37" s="380"/>
      <c r="BS37" s="380"/>
      <c r="BT37" s="380"/>
      <c r="BU37" s="573"/>
      <c r="BV37" s="574">
        <v>-13059</v>
      </c>
      <c r="BW37" s="333"/>
      <c r="BX37" s="333"/>
      <c r="BY37" s="333"/>
      <c r="BZ37" s="333"/>
      <c r="CA37" s="333"/>
      <c r="CB37" s="605"/>
      <c r="CD37" s="572" t="s">
        <v>164</v>
      </c>
      <c r="CE37" s="380"/>
      <c r="CF37" s="380"/>
      <c r="CG37" s="380"/>
      <c r="CH37" s="380"/>
      <c r="CI37" s="380"/>
      <c r="CJ37" s="380"/>
      <c r="CK37" s="380"/>
      <c r="CL37" s="380"/>
      <c r="CM37" s="380"/>
      <c r="CN37" s="380"/>
      <c r="CO37" s="380"/>
      <c r="CP37" s="380"/>
      <c r="CQ37" s="573"/>
      <c r="CR37" s="574">
        <v>599671</v>
      </c>
      <c r="CS37" s="575"/>
      <c r="CT37" s="575"/>
      <c r="CU37" s="575"/>
      <c r="CV37" s="575"/>
      <c r="CW37" s="575"/>
      <c r="CX37" s="575"/>
      <c r="CY37" s="576"/>
      <c r="CZ37" s="577">
        <v>5.3</v>
      </c>
      <c r="DA37" s="578"/>
      <c r="DB37" s="578"/>
      <c r="DC37" s="579"/>
      <c r="DD37" s="580">
        <v>599671</v>
      </c>
      <c r="DE37" s="575"/>
      <c r="DF37" s="575"/>
      <c r="DG37" s="575"/>
      <c r="DH37" s="575"/>
      <c r="DI37" s="575"/>
      <c r="DJ37" s="575"/>
      <c r="DK37" s="576"/>
      <c r="DL37" s="580">
        <v>498252</v>
      </c>
      <c r="DM37" s="575"/>
      <c r="DN37" s="575"/>
      <c r="DO37" s="575"/>
      <c r="DP37" s="575"/>
      <c r="DQ37" s="575"/>
      <c r="DR37" s="575"/>
      <c r="DS37" s="575"/>
      <c r="DT37" s="575"/>
      <c r="DU37" s="575"/>
      <c r="DV37" s="576"/>
      <c r="DW37" s="577">
        <v>7.1</v>
      </c>
      <c r="DX37" s="578"/>
      <c r="DY37" s="578"/>
      <c r="DZ37" s="578"/>
      <c r="EA37" s="578"/>
      <c r="EB37" s="578"/>
      <c r="EC37" s="606"/>
    </row>
    <row r="38" spans="2:133" ht="11.25" customHeight="1" x14ac:dyDescent="0.2">
      <c r="B38" s="572" t="s">
        <v>420</v>
      </c>
      <c r="C38" s="380"/>
      <c r="D38" s="380"/>
      <c r="E38" s="380"/>
      <c r="F38" s="380"/>
      <c r="G38" s="380"/>
      <c r="H38" s="380"/>
      <c r="I38" s="380"/>
      <c r="J38" s="380"/>
      <c r="K38" s="380"/>
      <c r="L38" s="380"/>
      <c r="M38" s="380"/>
      <c r="N38" s="380"/>
      <c r="O38" s="380"/>
      <c r="P38" s="380"/>
      <c r="Q38" s="573"/>
      <c r="R38" s="574">
        <v>767900</v>
      </c>
      <c r="S38" s="333"/>
      <c r="T38" s="333"/>
      <c r="U38" s="333"/>
      <c r="V38" s="333"/>
      <c r="W38" s="333"/>
      <c r="X38" s="333"/>
      <c r="Y38" s="587"/>
      <c r="Z38" s="607">
        <v>6.6</v>
      </c>
      <c r="AA38" s="607"/>
      <c r="AB38" s="607"/>
      <c r="AC38" s="607"/>
      <c r="AD38" s="608" t="s">
        <v>207</v>
      </c>
      <c r="AE38" s="608"/>
      <c r="AF38" s="608"/>
      <c r="AG38" s="608"/>
      <c r="AH38" s="608"/>
      <c r="AI38" s="608"/>
      <c r="AJ38" s="608"/>
      <c r="AK38" s="608"/>
      <c r="AL38" s="577" t="s">
        <v>207</v>
      </c>
      <c r="AM38" s="321"/>
      <c r="AN38" s="321"/>
      <c r="AO38" s="609"/>
      <c r="AQ38" s="602" t="s">
        <v>421</v>
      </c>
      <c r="AR38" s="438"/>
      <c r="AS38" s="438"/>
      <c r="AT38" s="438"/>
      <c r="AU38" s="438"/>
      <c r="AV38" s="438"/>
      <c r="AW38" s="438"/>
      <c r="AX38" s="438"/>
      <c r="AY38" s="603"/>
      <c r="AZ38" s="574">
        <v>470971</v>
      </c>
      <c r="BA38" s="333"/>
      <c r="BB38" s="333"/>
      <c r="BC38" s="333"/>
      <c r="BD38" s="575"/>
      <c r="BE38" s="575"/>
      <c r="BF38" s="604"/>
      <c r="BG38" s="572" t="s">
        <v>422</v>
      </c>
      <c r="BH38" s="380"/>
      <c r="BI38" s="380"/>
      <c r="BJ38" s="380"/>
      <c r="BK38" s="380"/>
      <c r="BL38" s="380"/>
      <c r="BM38" s="380"/>
      <c r="BN38" s="380"/>
      <c r="BO38" s="380"/>
      <c r="BP38" s="380"/>
      <c r="BQ38" s="380"/>
      <c r="BR38" s="380"/>
      <c r="BS38" s="380"/>
      <c r="BT38" s="380"/>
      <c r="BU38" s="573"/>
      <c r="BV38" s="574">
        <v>2090</v>
      </c>
      <c r="BW38" s="333"/>
      <c r="BX38" s="333"/>
      <c r="BY38" s="333"/>
      <c r="BZ38" s="333"/>
      <c r="CA38" s="333"/>
      <c r="CB38" s="605"/>
      <c r="CD38" s="572" t="s">
        <v>423</v>
      </c>
      <c r="CE38" s="380"/>
      <c r="CF38" s="380"/>
      <c r="CG38" s="380"/>
      <c r="CH38" s="380"/>
      <c r="CI38" s="380"/>
      <c r="CJ38" s="380"/>
      <c r="CK38" s="380"/>
      <c r="CL38" s="380"/>
      <c r="CM38" s="380"/>
      <c r="CN38" s="380"/>
      <c r="CO38" s="380"/>
      <c r="CP38" s="380"/>
      <c r="CQ38" s="573"/>
      <c r="CR38" s="574">
        <v>1338319</v>
      </c>
      <c r="CS38" s="333"/>
      <c r="CT38" s="333"/>
      <c r="CU38" s="333"/>
      <c r="CV38" s="333"/>
      <c r="CW38" s="333"/>
      <c r="CX38" s="333"/>
      <c r="CY38" s="587"/>
      <c r="CZ38" s="577">
        <v>11.8</v>
      </c>
      <c r="DA38" s="578"/>
      <c r="DB38" s="578"/>
      <c r="DC38" s="579"/>
      <c r="DD38" s="580">
        <v>1189844</v>
      </c>
      <c r="DE38" s="333"/>
      <c r="DF38" s="333"/>
      <c r="DG38" s="333"/>
      <c r="DH38" s="333"/>
      <c r="DI38" s="333"/>
      <c r="DJ38" s="333"/>
      <c r="DK38" s="587"/>
      <c r="DL38" s="580">
        <v>1066018</v>
      </c>
      <c r="DM38" s="333"/>
      <c r="DN38" s="333"/>
      <c r="DO38" s="333"/>
      <c r="DP38" s="333"/>
      <c r="DQ38" s="333"/>
      <c r="DR38" s="333"/>
      <c r="DS38" s="333"/>
      <c r="DT38" s="333"/>
      <c r="DU38" s="333"/>
      <c r="DV38" s="587"/>
      <c r="DW38" s="577">
        <v>15.2</v>
      </c>
      <c r="DX38" s="578"/>
      <c r="DY38" s="578"/>
      <c r="DZ38" s="578"/>
      <c r="EA38" s="578"/>
      <c r="EB38" s="578"/>
      <c r="EC38" s="606"/>
    </row>
    <row r="39" spans="2:133" ht="11.25" customHeight="1" x14ac:dyDescent="0.2">
      <c r="B39" s="572" t="s">
        <v>424</v>
      </c>
      <c r="C39" s="380"/>
      <c r="D39" s="380"/>
      <c r="E39" s="380"/>
      <c r="F39" s="380"/>
      <c r="G39" s="380"/>
      <c r="H39" s="380"/>
      <c r="I39" s="380"/>
      <c r="J39" s="380"/>
      <c r="K39" s="380"/>
      <c r="L39" s="380"/>
      <c r="M39" s="380"/>
      <c r="N39" s="380"/>
      <c r="O39" s="380"/>
      <c r="P39" s="380"/>
      <c r="Q39" s="573"/>
      <c r="R39" s="574" t="s">
        <v>207</v>
      </c>
      <c r="S39" s="333"/>
      <c r="T39" s="333"/>
      <c r="U39" s="333"/>
      <c r="V39" s="333"/>
      <c r="W39" s="333"/>
      <c r="X39" s="333"/>
      <c r="Y39" s="587"/>
      <c r="Z39" s="607" t="s">
        <v>207</v>
      </c>
      <c r="AA39" s="607"/>
      <c r="AB39" s="607"/>
      <c r="AC39" s="607"/>
      <c r="AD39" s="608" t="s">
        <v>207</v>
      </c>
      <c r="AE39" s="608"/>
      <c r="AF39" s="608"/>
      <c r="AG39" s="608"/>
      <c r="AH39" s="608"/>
      <c r="AI39" s="608"/>
      <c r="AJ39" s="608"/>
      <c r="AK39" s="608"/>
      <c r="AL39" s="577" t="s">
        <v>207</v>
      </c>
      <c r="AM39" s="321"/>
      <c r="AN39" s="321"/>
      <c r="AO39" s="609"/>
      <c r="AQ39" s="602" t="s">
        <v>427</v>
      </c>
      <c r="AR39" s="438"/>
      <c r="AS39" s="438"/>
      <c r="AT39" s="438"/>
      <c r="AU39" s="438"/>
      <c r="AV39" s="438"/>
      <c r="AW39" s="438"/>
      <c r="AX39" s="438"/>
      <c r="AY39" s="603"/>
      <c r="AZ39" s="574">
        <v>330686</v>
      </c>
      <c r="BA39" s="333"/>
      <c r="BB39" s="333"/>
      <c r="BC39" s="333"/>
      <c r="BD39" s="575"/>
      <c r="BE39" s="575"/>
      <c r="BF39" s="604"/>
      <c r="BG39" s="572" t="s">
        <v>345</v>
      </c>
      <c r="BH39" s="380"/>
      <c r="BI39" s="380"/>
      <c r="BJ39" s="380"/>
      <c r="BK39" s="380"/>
      <c r="BL39" s="380"/>
      <c r="BM39" s="380"/>
      <c r="BN39" s="380"/>
      <c r="BO39" s="380"/>
      <c r="BP39" s="380"/>
      <c r="BQ39" s="380"/>
      <c r="BR39" s="380"/>
      <c r="BS39" s="380"/>
      <c r="BT39" s="380"/>
      <c r="BU39" s="573"/>
      <c r="BV39" s="574">
        <v>3186</v>
      </c>
      <c r="BW39" s="333"/>
      <c r="BX39" s="333"/>
      <c r="BY39" s="333"/>
      <c r="BZ39" s="333"/>
      <c r="CA39" s="333"/>
      <c r="CB39" s="605"/>
      <c r="CD39" s="572" t="s">
        <v>429</v>
      </c>
      <c r="CE39" s="380"/>
      <c r="CF39" s="380"/>
      <c r="CG39" s="380"/>
      <c r="CH39" s="380"/>
      <c r="CI39" s="380"/>
      <c r="CJ39" s="380"/>
      <c r="CK39" s="380"/>
      <c r="CL39" s="380"/>
      <c r="CM39" s="380"/>
      <c r="CN39" s="380"/>
      <c r="CO39" s="380"/>
      <c r="CP39" s="380"/>
      <c r="CQ39" s="573"/>
      <c r="CR39" s="574">
        <v>485644</v>
      </c>
      <c r="CS39" s="575"/>
      <c r="CT39" s="575"/>
      <c r="CU39" s="575"/>
      <c r="CV39" s="575"/>
      <c r="CW39" s="575"/>
      <c r="CX39" s="575"/>
      <c r="CY39" s="576"/>
      <c r="CZ39" s="577">
        <v>4.3</v>
      </c>
      <c r="DA39" s="578"/>
      <c r="DB39" s="578"/>
      <c r="DC39" s="579"/>
      <c r="DD39" s="580">
        <v>482530</v>
      </c>
      <c r="DE39" s="575"/>
      <c r="DF39" s="575"/>
      <c r="DG39" s="575"/>
      <c r="DH39" s="575"/>
      <c r="DI39" s="575"/>
      <c r="DJ39" s="575"/>
      <c r="DK39" s="576"/>
      <c r="DL39" s="580" t="s">
        <v>207</v>
      </c>
      <c r="DM39" s="575"/>
      <c r="DN39" s="575"/>
      <c r="DO39" s="575"/>
      <c r="DP39" s="575"/>
      <c r="DQ39" s="575"/>
      <c r="DR39" s="575"/>
      <c r="DS39" s="575"/>
      <c r="DT39" s="575"/>
      <c r="DU39" s="575"/>
      <c r="DV39" s="576"/>
      <c r="DW39" s="577" t="s">
        <v>207</v>
      </c>
      <c r="DX39" s="578"/>
      <c r="DY39" s="578"/>
      <c r="DZ39" s="578"/>
      <c r="EA39" s="578"/>
      <c r="EB39" s="578"/>
      <c r="EC39" s="606"/>
    </row>
    <row r="40" spans="2:133" ht="11.25" customHeight="1" x14ac:dyDescent="0.2">
      <c r="B40" s="572" t="s">
        <v>433</v>
      </c>
      <c r="C40" s="380"/>
      <c r="D40" s="380"/>
      <c r="E40" s="380"/>
      <c r="F40" s="380"/>
      <c r="G40" s="380"/>
      <c r="H40" s="380"/>
      <c r="I40" s="380"/>
      <c r="J40" s="380"/>
      <c r="K40" s="380"/>
      <c r="L40" s="380"/>
      <c r="M40" s="380"/>
      <c r="N40" s="380"/>
      <c r="O40" s="380"/>
      <c r="P40" s="380"/>
      <c r="Q40" s="573"/>
      <c r="R40" s="574">
        <v>69800</v>
      </c>
      <c r="S40" s="333"/>
      <c r="T40" s="333"/>
      <c r="U40" s="333"/>
      <c r="V40" s="333"/>
      <c r="W40" s="333"/>
      <c r="X40" s="333"/>
      <c r="Y40" s="587"/>
      <c r="Z40" s="607">
        <v>0.6</v>
      </c>
      <c r="AA40" s="607"/>
      <c r="AB40" s="607"/>
      <c r="AC40" s="607"/>
      <c r="AD40" s="608" t="s">
        <v>207</v>
      </c>
      <c r="AE40" s="608"/>
      <c r="AF40" s="608"/>
      <c r="AG40" s="608"/>
      <c r="AH40" s="608"/>
      <c r="AI40" s="608"/>
      <c r="AJ40" s="608"/>
      <c r="AK40" s="608"/>
      <c r="AL40" s="577" t="s">
        <v>207</v>
      </c>
      <c r="AM40" s="321"/>
      <c r="AN40" s="321"/>
      <c r="AO40" s="609"/>
      <c r="AQ40" s="602" t="s">
        <v>435</v>
      </c>
      <c r="AR40" s="438"/>
      <c r="AS40" s="438"/>
      <c r="AT40" s="438"/>
      <c r="AU40" s="438"/>
      <c r="AV40" s="438"/>
      <c r="AW40" s="438"/>
      <c r="AX40" s="438"/>
      <c r="AY40" s="603"/>
      <c r="AZ40" s="574">
        <v>63400</v>
      </c>
      <c r="BA40" s="333"/>
      <c r="BB40" s="333"/>
      <c r="BC40" s="333"/>
      <c r="BD40" s="575"/>
      <c r="BE40" s="575"/>
      <c r="BF40" s="604"/>
      <c r="BG40" s="568" t="s">
        <v>436</v>
      </c>
      <c r="BH40" s="429"/>
      <c r="BI40" s="429"/>
      <c r="BJ40" s="429"/>
      <c r="BK40" s="429"/>
      <c r="BL40" s="7"/>
      <c r="BM40" s="380" t="s">
        <v>236</v>
      </c>
      <c r="BN40" s="380"/>
      <c r="BO40" s="380"/>
      <c r="BP40" s="380"/>
      <c r="BQ40" s="380"/>
      <c r="BR40" s="380"/>
      <c r="BS40" s="380"/>
      <c r="BT40" s="380"/>
      <c r="BU40" s="573"/>
      <c r="BV40" s="574">
        <v>87</v>
      </c>
      <c r="BW40" s="333"/>
      <c r="BX40" s="333"/>
      <c r="BY40" s="333"/>
      <c r="BZ40" s="333"/>
      <c r="CA40" s="333"/>
      <c r="CB40" s="605"/>
      <c r="CD40" s="572" t="s">
        <v>380</v>
      </c>
      <c r="CE40" s="380"/>
      <c r="CF40" s="380"/>
      <c r="CG40" s="380"/>
      <c r="CH40" s="380"/>
      <c r="CI40" s="380"/>
      <c r="CJ40" s="380"/>
      <c r="CK40" s="380"/>
      <c r="CL40" s="380"/>
      <c r="CM40" s="380"/>
      <c r="CN40" s="380"/>
      <c r="CO40" s="380"/>
      <c r="CP40" s="380"/>
      <c r="CQ40" s="573"/>
      <c r="CR40" s="574">
        <v>148898</v>
      </c>
      <c r="CS40" s="333"/>
      <c r="CT40" s="333"/>
      <c r="CU40" s="333"/>
      <c r="CV40" s="333"/>
      <c r="CW40" s="333"/>
      <c r="CX40" s="333"/>
      <c r="CY40" s="587"/>
      <c r="CZ40" s="577">
        <v>1.3</v>
      </c>
      <c r="DA40" s="578"/>
      <c r="DB40" s="578"/>
      <c r="DC40" s="579"/>
      <c r="DD40" s="580">
        <v>147998</v>
      </c>
      <c r="DE40" s="333"/>
      <c r="DF40" s="333"/>
      <c r="DG40" s="333"/>
      <c r="DH40" s="333"/>
      <c r="DI40" s="333"/>
      <c r="DJ40" s="333"/>
      <c r="DK40" s="587"/>
      <c r="DL40" s="580">
        <v>123400</v>
      </c>
      <c r="DM40" s="333"/>
      <c r="DN40" s="333"/>
      <c r="DO40" s="333"/>
      <c r="DP40" s="333"/>
      <c r="DQ40" s="333"/>
      <c r="DR40" s="333"/>
      <c r="DS40" s="333"/>
      <c r="DT40" s="333"/>
      <c r="DU40" s="333"/>
      <c r="DV40" s="587"/>
      <c r="DW40" s="577">
        <v>1.8</v>
      </c>
      <c r="DX40" s="578"/>
      <c r="DY40" s="578"/>
      <c r="DZ40" s="578"/>
      <c r="EA40" s="578"/>
      <c r="EB40" s="578"/>
      <c r="EC40" s="606"/>
    </row>
    <row r="41" spans="2:133" ht="11.25" customHeight="1" x14ac:dyDescent="0.2">
      <c r="B41" s="552" t="s">
        <v>434</v>
      </c>
      <c r="C41" s="553"/>
      <c r="D41" s="553"/>
      <c r="E41" s="553"/>
      <c r="F41" s="553"/>
      <c r="G41" s="553"/>
      <c r="H41" s="553"/>
      <c r="I41" s="553"/>
      <c r="J41" s="553"/>
      <c r="K41" s="553"/>
      <c r="L41" s="553"/>
      <c r="M41" s="553"/>
      <c r="N41" s="553"/>
      <c r="O41" s="553"/>
      <c r="P41" s="553"/>
      <c r="Q41" s="554"/>
      <c r="R41" s="555">
        <v>11583546</v>
      </c>
      <c r="S41" s="594"/>
      <c r="T41" s="594"/>
      <c r="U41" s="594"/>
      <c r="V41" s="594"/>
      <c r="W41" s="594"/>
      <c r="X41" s="594"/>
      <c r="Y41" s="597"/>
      <c r="Z41" s="598">
        <v>100</v>
      </c>
      <c r="AA41" s="598"/>
      <c r="AB41" s="598"/>
      <c r="AC41" s="598"/>
      <c r="AD41" s="599">
        <v>6922726</v>
      </c>
      <c r="AE41" s="599"/>
      <c r="AF41" s="599"/>
      <c r="AG41" s="599"/>
      <c r="AH41" s="599"/>
      <c r="AI41" s="599"/>
      <c r="AJ41" s="599"/>
      <c r="AK41" s="599"/>
      <c r="AL41" s="558">
        <v>100</v>
      </c>
      <c r="AM41" s="600"/>
      <c r="AN41" s="600"/>
      <c r="AO41" s="601"/>
      <c r="AQ41" s="602" t="s">
        <v>437</v>
      </c>
      <c r="AR41" s="438"/>
      <c r="AS41" s="438"/>
      <c r="AT41" s="438"/>
      <c r="AU41" s="438"/>
      <c r="AV41" s="438"/>
      <c r="AW41" s="438"/>
      <c r="AX41" s="438"/>
      <c r="AY41" s="603"/>
      <c r="AZ41" s="574">
        <v>140411</v>
      </c>
      <c r="BA41" s="333"/>
      <c r="BB41" s="333"/>
      <c r="BC41" s="333"/>
      <c r="BD41" s="575"/>
      <c r="BE41" s="575"/>
      <c r="BF41" s="604"/>
      <c r="BG41" s="568"/>
      <c r="BH41" s="429"/>
      <c r="BI41" s="429"/>
      <c r="BJ41" s="429"/>
      <c r="BK41" s="429"/>
      <c r="BL41" s="7"/>
      <c r="BM41" s="380" t="s">
        <v>352</v>
      </c>
      <c r="BN41" s="380"/>
      <c r="BO41" s="380"/>
      <c r="BP41" s="380"/>
      <c r="BQ41" s="380"/>
      <c r="BR41" s="380"/>
      <c r="BS41" s="380"/>
      <c r="BT41" s="380"/>
      <c r="BU41" s="573"/>
      <c r="BV41" s="574" t="s">
        <v>207</v>
      </c>
      <c r="BW41" s="333"/>
      <c r="BX41" s="333"/>
      <c r="BY41" s="333"/>
      <c r="BZ41" s="333"/>
      <c r="CA41" s="333"/>
      <c r="CB41" s="605"/>
      <c r="CD41" s="572" t="s">
        <v>292</v>
      </c>
      <c r="CE41" s="380"/>
      <c r="CF41" s="380"/>
      <c r="CG41" s="380"/>
      <c r="CH41" s="380"/>
      <c r="CI41" s="380"/>
      <c r="CJ41" s="380"/>
      <c r="CK41" s="380"/>
      <c r="CL41" s="380"/>
      <c r="CM41" s="380"/>
      <c r="CN41" s="380"/>
      <c r="CO41" s="380"/>
      <c r="CP41" s="380"/>
      <c r="CQ41" s="573"/>
      <c r="CR41" s="574" t="s">
        <v>207</v>
      </c>
      <c r="CS41" s="575"/>
      <c r="CT41" s="575"/>
      <c r="CU41" s="575"/>
      <c r="CV41" s="575"/>
      <c r="CW41" s="575"/>
      <c r="CX41" s="575"/>
      <c r="CY41" s="576"/>
      <c r="CZ41" s="577" t="s">
        <v>207</v>
      </c>
      <c r="DA41" s="578"/>
      <c r="DB41" s="578"/>
      <c r="DC41" s="579"/>
      <c r="DD41" s="580" t="s">
        <v>207</v>
      </c>
      <c r="DE41" s="575"/>
      <c r="DF41" s="575"/>
      <c r="DG41" s="575"/>
      <c r="DH41" s="575"/>
      <c r="DI41" s="575"/>
      <c r="DJ41" s="575"/>
      <c r="DK41" s="576"/>
      <c r="DL41" s="581"/>
      <c r="DM41" s="582"/>
      <c r="DN41" s="582"/>
      <c r="DO41" s="582"/>
      <c r="DP41" s="582"/>
      <c r="DQ41" s="582"/>
      <c r="DR41" s="582"/>
      <c r="DS41" s="582"/>
      <c r="DT41" s="582"/>
      <c r="DU41" s="582"/>
      <c r="DV41" s="583"/>
      <c r="DW41" s="584"/>
      <c r="DX41" s="585"/>
      <c r="DY41" s="585"/>
      <c r="DZ41" s="585"/>
      <c r="EA41" s="585"/>
      <c r="EB41" s="585"/>
      <c r="EC41" s="586"/>
    </row>
    <row r="42" spans="2:133" ht="11.25" customHeight="1" x14ac:dyDescent="0.2">
      <c r="AQ42" s="591" t="s">
        <v>438</v>
      </c>
      <c r="AR42" s="592"/>
      <c r="AS42" s="592"/>
      <c r="AT42" s="592"/>
      <c r="AU42" s="592"/>
      <c r="AV42" s="592"/>
      <c r="AW42" s="592"/>
      <c r="AX42" s="592"/>
      <c r="AY42" s="593"/>
      <c r="AZ42" s="555">
        <v>663537</v>
      </c>
      <c r="BA42" s="594"/>
      <c r="BB42" s="594"/>
      <c r="BC42" s="594"/>
      <c r="BD42" s="556"/>
      <c r="BE42" s="556"/>
      <c r="BF42" s="595"/>
      <c r="BG42" s="356"/>
      <c r="BH42" s="357"/>
      <c r="BI42" s="357"/>
      <c r="BJ42" s="357"/>
      <c r="BK42" s="357"/>
      <c r="BL42" s="20"/>
      <c r="BM42" s="553" t="s">
        <v>439</v>
      </c>
      <c r="BN42" s="553"/>
      <c r="BO42" s="553"/>
      <c r="BP42" s="553"/>
      <c r="BQ42" s="553"/>
      <c r="BR42" s="553"/>
      <c r="BS42" s="553"/>
      <c r="BT42" s="553"/>
      <c r="BU42" s="554"/>
      <c r="BV42" s="555">
        <v>408</v>
      </c>
      <c r="BW42" s="594"/>
      <c r="BX42" s="594"/>
      <c r="BY42" s="594"/>
      <c r="BZ42" s="594"/>
      <c r="CA42" s="594"/>
      <c r="CB42" s="596"/>
      <c r="CD42" s="572" t="s">
        <v>285</v>
      </c>
      <c r="CE42" s="380"/>
      <c r="CF42" s="380"/>
      <c r="CG42" s="380"/>
      <c r="CH42" s="380"/>
      <c r="CI42" s="380"/>
      <c r="CJ42" s="380"/>
      <c r="CK42" s="380"/>
      <c r="CL42" s="380"/>
      <c r="CM42" s="380"/>
      <c r="CN42" s="380"/>
      <c r="CO42" s="380"/>
      <c r="CP42" s="380"/>
      <c r="CQ42" s="573"/>
      <c r="CR42" s="574">
        <v>1189021</v>
      </c>
      <c r="CS42" s="575"/>
      <c r="CT42" s="575"/>
      <c r="CU42" s="575"/>
      <c r="CV42" s="575"/>
      <c r="CW42" s="575"/>
      <c r="CX42" s="575"/>
      <c r="CY42" s="576"/>
      <c r="CZ42" s="577">
        <v>10.5</v>
      </c>
      <c r="DA42" s="578"/>
      <c r="DB42" s="578"/>
      <c r="DC42" s="579"/>
      <c r="DD42" s="580">
        <v>307637</v>
      </c>
      <c r="DE42" s="575"/>
      <c r="DF42" s="575"/>
      <c r="DG42" s="575"/>
      <c r="DH42" s="575"/>
      <c r="DI42" s="575"/>
      <c r="DJ42" s="575"/>
      <c r="DK42" s="576"/>
      <c r="DL42" s="581"/>
      <c r="DM42" s="582"/>
      <c r="DN42" s="582"/>
      <c r="DO42" s="582"/>
      <c r="DP42" s="582"/>
      <c r="DQ42" s="582"/>
      <c r="DR42" s="582"/>
      <c r="DS42" s="582"/>
      <c r="DT42" s="582"/>
      <c r="DU42" s="582"/>
      <c r="DV42" s="583"/>
      <c r="DW42" s="584"/>
      <c r="DX42" s="585"/>
      <c r="DY42" s="585"/>
      <c r="DZ42" s="585"/>
      <c r="EA42" s="585"/>
      <c r="EB42" s="585"/>
      <c r="EC42" s="586"/>
    </row>
    <row r="43" spans="2:133" ht="11.25" customHeight="1" x14ac:dyDescent="0.2">
      <c r="B43" s="1" t="s">
        <v>50</v>
      </c>
      <c r="CD43" s="572" t="s">
        <v>59</v>
      </c>
      <c r="CE43" s="380"/>
      <c r="CF43" s="380"/>
      <c r="CG43" s="380"/>
      <c r="CH43" s="380"/>
      <c r="CI43" s="380"/>
      <c r="CJ43" s="380"/>
      <c r="CK43" s="380"/>
      <c r="CL43" s="380"/>
      <c r="CM43" s="380"/>
      <c r="CN43" s="380"/>
      <c r="CO43" s="380"/>
      <c r="CP43" s="380"/>
      <c r="CQ43" s="573"/>
      <c r="CR43" s="574">
        <v>23490</v>
      </c>
      <c r="CS43" s="575"/>
      <c r="CT43" s="575"/>
      <c r="CU43" s="575"/>
      <c r="CV43" s="575"/>
      <c r="CW43" s="575"/>
      <c r="CX43" s="575"/>
      <c r="CY43" s="576"/>
      <c r="CZ43" s="577">
        <v>0.2</v>
      </c>
      <c r="DA43" s="578"/>
      <c r="DB43" s="578"/>
      <c r="DC43" s="579"/>
      <c r="DD43" s="580">
        <v>20358</v>
      </c>
      <c r="DE43" s="575"/>
      <c r="DF43" s="575"/>
      <c r="DG43" s="575"/>
      <c r="DH43" s="575"/>
      <c r="DI43" s="575"/>
      <c r="DJ43" s="575"/>
      <c r="DK43" s="576"/>
      <c r="DL43" s="581"/>
      <c r="DM43" s="582"/>
      <c r="DN43" s="582"/>
      <c r="DO43" s="582"/>
      <c r="DP43" s="582"/>
      <c r="DQ43" s="582"/>
      <c r="DR43" s="582"/>
      <c r="DS43" s="582"/>
      <c r="DT43" s="582"/>
      <c r="DU43" s="582"/>
      <c r="DV43" s="583"/>
      <c r="DW43" s="584"/>
      <c r="DX43" s="585"/>
      <c r="DY43" s="585"/>
      <c r="DZ43" s="585"/>
      <c r="EA43" s="585"/>
      <c r="EB43" s="585"/>
      <c r="EC43" s="586"/>
    </row>
    <row r="44" spans="2:133" ht="11.25" customHeight="1" x14ac:dyDescent="0.2">
      <c r="B44" s="589" t="s">
        <v>414</v>
      </c>
      <c r="C44" s="589"/>
      <c r="D44" s="589"/>
      <c r="E44" s="589"/>
      <c r="F44" s="589"/>
      <c r="G44" s="589"/>
      <c r="H44" s="589"/>
      <c r="I44" s="589"/>
      <c r="J44" s="589"/>
      <c r="K44" s="589"/>
      <c r="L44" s="589"/>
      <c r="M44" s="589"/>
      <c r="N44" s="589"/>
      <c r="O44" s="589"/>
      <c r="P44" s="589"/>
      <c r="Q44" s="589"/>
      <c r="R44" s="589"/>
      <c r="S44" s="589"/>
      <c r="T44" s="589"/>
      <c r="U44" s="589"/>
      <c r="V44" s="589"/>
      <c r="W44" s="589"/>
      <c r="X44" s="589"/>
      <c r="Y44" s="589"/>
      <c r="Z44" s="589"/>
      <c r="AA44" s="589"/>
      <c r="AB44" s="589"/>
      <c r="AC44" s="589"/>
      <c r="AD44" s="589"/>
      <c r="AE44" s="589"/>
      <c r="AF44" s="589"/>
      <c r="AG44" s="589"/>
      <c r="AH44" s="589"/>
      <c r="AI44" s="589"/>
      <c r="AJ44" s="589"/>
      <c r="AK44" s="589"/>
      <c r="AL44" s="589"/>
      <c r="AM44" s="589"/>
      <c r="AN44" s="589"/>
      <c r="AO44" s="589"/>
      <c r="AP44" s="589"/>
      <c r="AQ44" s="589"/>
      <c r="AR44" s="589"/>
      <c r="AS44" s="589"/>
      <c r="AT44" s="589"/>
      <c r="AU44" s="589"/>
      <c r="AV44" s="589"/>
      <c r="AW44" s="589"/>
      <c r="AX44" s="589"/>
      <c r="AY44" s="589"/>
      <c r="AZ44" s="589"/>
      <c r="BA44" s="589"/>
      <c r="BB44" s="589"/>
      <c r="BC44" s="589"/>
      <c r="BD44" s="589"/>
      <c r="BE44" s="589"/>
      <c r="BF44" s="589"/>
      <c r="BG44" s="589"/>
      <c r="BH44" s="589"/>
      <c r="BI44" s="589"/>
      <c r="BJ44" s="589"/>
      <c r="BK44" s="589"/>
      <c r="BL44" s="589"/>
      <c r="BM44" s="589"/>
      <c r="BN44" s="589"/>
      <c r="BO44" s="589"/>
      <c r="BP44" s="589"/>
      <c r="BQ44" s="589"/>
      <c r="BR44" s="589"/>
      <c r="BS44" s="589"/>
      <c r="BT44" s="589"/>
      <c r="BU44" s="589"/>
      <c r="BV44" s="589"/>
      <c r="BW44" s="589"/>
      <c r="BX44" s="589"/>
      <c r="BY44" s="589"/>
      <c r="BZ44" s="589"/>
      <c r="CA44" s="589"/>
      <c r="CB44" s="589"/>
      <c r="CC44" s="590"/>
      <c r="CD44" s="361" t="s">
        <v>178</v>
      </c>
      <c r="CE44" s="363"/>
      <c r="CF44" s="572" t="s">
        <v>440</v>
      </c>
      <c r="CG44" s="380"/>
      <c r="CH44" s="380"/>
      <c r="CI44" s="380"/>
      <c r="CJ44" s="380"/>
      <c r="CK44" s="380"/>
      <c r="CL44" s="380"/>
      <c r="CM44" s="380"/>
      <c r="CN44" s="380"/>
      <c r="CO44" s="380"/>
      <c r="CP44" s="380"/>
      <c r="CQ44" s="573"/>
      <c r="CR44" s="574">
        <v>1046706</v>
      </c>
      <c r="CS44" s="333"/>
      <c r="CT44" s="333"/>
      <c r="CU44" s="333"/>
      <c r="CV44" s="333"/>
      <c r="CW44" s="333"/>
      <c r="CX44" s="333"/>
      <c r="CY44" s="587"/>
      <c r="CZ44" s="577">
        <v>9.3000000000000007</v>
      </c>
      <c r="DA44" s="321"/>
      <c r="DB44" s="321"/>
      <c r="DC44" s="588"/>
      <c r="DD44" s="580">
        <v>256959</v>
      </c>
      <c r="DE44" s="333"/>
      <c r="DF44" s="333"/>
      <c r="DG44" s="333"/>
      <c r="DH44" s="333"/>
      <c r="DI44" s="333"/>
      <c r="DJ44" s="333"/>
      <c r="DK44" s="587"/>
      <c r="DL44" s="581"/>
      <c r="DM44" s="582"/>
      <c r="DN44" s="582"/>
      <c r="DO44" s="582"/>
      <c r="DP44" s="582"/>
      <c r="DQ44" s="582"/>
      <c r="DR44" s="582"/>
      <c r="DS44" s="582"/>
      <c r="DT44" s="582"/>
      <c r="DU44" s="582"/>
      <c r="DV44" s="583"/>
      <c r="DW44" s="584"/>
      <c r="DX44" s="585"/>
      <c r="DY44" s="585"/>
      <c r="DZ44" s="585"/>
      <c r="EA44" s="585"/>
      <c r="EB44" s="585"/>
      <c r="EC44" s="586"/>
    </row>
    <row r="45" spans="2:133" ht="11.25" customHeight="1" x14ac:dyDescent="0.2">
      <c r="B45" s="589" t="s">
        <v>274</v>
      </c>
      <c r="C45" s="589"/>
      <c r="D45" s="589"/>
      <c r="E45" s="589"/>
      <c r="F45" s="589"/>
      <c r="G45" s="589"/>
      <c r="H45" s="589"/>
      <c r="I45" s="589"/>
      <c r="J45" s="589"/>
      <c r="K45" s="589"/>
      <c r="L45" s="589"/>
      <c r="M45" s="589"/>
      <c r="N45" s="589"/>
      <c r="O45" s="589"/>
      <c r="P45" s="589"/>
      <c r="Q45" s="589"/>
      <c r="R45" s="589"/>
      <c r="S45" s="589"/>
      <c r="T45" s="589"/>
      <c r="U45" s="589"/>
      <c r="V45" s="589"/>
      <c r="W45" s="589"/>
      <c r="X45" s="589"/>
      <c r="Y45" s="589"/>
      <c r="Z45" s="589"/>
      <c r="AA45" s="589"/>
      <c r="AB45" s="589"/>
      <c r="AC45" s="589"/>
      <c r="AD45" s="589"/>
      <c r="AE45" s="589"/>
      <c r="AF45" s="589"/>
      <c r="AG45" s="589"/>
      <c r="AH45" s="589"/>
      <c r="AI45" s="589"/>
      <c r="AJ45" s="589"/>
      <c r="AK45" s="589"/>
      <c r="AL45" s="589"/>
      <c r="AM45" s="589"/>
      <c r="AN45" s="589"/>
      <c r="AO45" s="589"/>
      <c r="AP45" s="589"/>
      <c r="AQ45" s="589"/>
      <c r="AR45" s="589"/>
      <c r="AS45" s="589"/>
      <c r="AT45" s="589"/>
      <c r="AU45" s="589"/>
      <c r="AV45" s="589"/>
      <c r="AW45" s="589"/>
      <c r="AX45" s="589"/>
      <c r="AY45" s="589"/>
      <c r="AZ45" s="589"/>
      <c r="BA45" s="589"/>
      <c r="BB45" s="589"/>
      <c r="BC45" s="589"/>
      <c r="BD45" s="589"/>
      <c r="BE45" s="589"/>
      <c r="BF45" s="589"/>
      <c r="BG45" s="589"/>
      <c r="BH45" s="589"/>
      <c r="BI45" s="589"/>
      <c r="BJ45" s="589"/>
      <c r="BK45" s="589"/>
      <c r="BL45" s="589"/>
      <c r="BM45" s="589"/>
      <c r="BN45" s="589"/>
      <c r="BO45" s="589"/>
      <c r="BP45" s="589"/>
      <c r="BQ45" s="589"/>
      <c r="BR45" s="589"/>
      <c r="BS45" s="589"/>
      <c r="BT45" s="589"/>
      <c r="BU45" s="589"/>
      <c r="BV45" s="589"/>
      <c r="BW45" s="589"/>
      <c r="BX45" s="589"/>
      <c r="BY45" s="589"/>
      <c r="BZ45" s="589"/>
      <c r="CA45" s="589"/>
      <c r="CB45" s="589"/>
      <c r="CC45" s="590"/>
      <c r="CD45" s="364"/>
      <c r="CE45" s="366"/>
      <c r="CF45" s="572" t="s">
        <v>441</v>
      </c>
      <c r="CG45" s="380"/>
      <c r="CH45" s="380"/>
      <c r="CI45" s="380"/>
      <c r="CJ45" s="380"/>
      <c r="CK45" s="380"/>
      <c r="CL45" s="380"/>
      <c r="CM45" s="380"/>
      <c r="CN45" s="380"/>
      <c r="CO45" s="380"/>
      <c r="CP45" s="380"/>
      <c r="CQ45" s="573"/>
      <c r="CR45" s="574">
        <v>276281</v>
      </c>
      <c r="CS45" s="575"/>
      <c r="CT45" s="575"/>
      <c r="CU45" s="575"/>
      <c r="CV45" s="575"/>
      <c r="CW45" s="575"/>
      <c r="CX45" s="575"/>
      <c r="CY45" s="576"/>
      <c r="CZ45" s="577">
        <v>2.4</v>
      </c>
      <c r="DA45" s="578"/>
      <c r="DB45" s="578"/>
      <c r="DC45" s="579"/>
      <c r="DD45" s="580">
        <v>16025</v>
      </c>
      <c r="DE45" s="575"/>
      <c r="DF45" s="575"/>
      <c r="DG45" s="575"/>
      <c r="DH45" s="575"/>
      <c r="DI45" s="575"/>
      <c r="DJ45" s="575"/>
      <c r="DK45" s="576"/>
      <c r="DL45" s="581"/>
      <c r="DM45" s="582"/>
      <c r="DN45" s="582"/>
      <c r="DO45" s="582"/>
      <c r="DP45" s="582"/>
      <c r="DQ45" s="582"/>
      <c r="DR45" s="582"/>
      <c r="DS45" s="582"/>
      <c r="DT45" s="582"/>
      <c r="DU45" s="582"/>
      <c r="DV45" s="583"/>
      <c r="DW45" s="584"/>
      <c r="DX45" s="585"/>
      <c r="DY45" s="585"/>
      <c r="DZ45" s="585"/>
      <c r="EA45" s="585"/>
      <c r="EB45" s="585"/>
      <c r="EC45" s="586"/>
    </row>
    <row r="46" spans="2:133" ht="11.25" customHeight="1" x14ac:dyDescent="0.2">
      <c r="B46" s="41"/>
      <c r="CD46" s="364"/>
      <c r="CE46" s="366"/>
      <c r="CF46" s="572" t="s">
        <v>442</v>
      </c>
      <c r="CG46" s="380"/>
      <c r="CH46" s="380"/>
      <c r="CI46" s="380"/>
      <c r="CJ46" s="380"/>
      <c r="CK46" s="380"/>
      <c r="CL46" s="380"/>
      <c r="CM46" s="380"/>
      <c r="CN46" s="380"/>
      <c r="CO46" s="380"/>
      <c r="CP46" s="380"/>
      <c r="CQ46" s="573"/>
      <c r="CR46" s="574">
        <v>770425</v>
      </c>
      <c r="CS46" s="333"/>
      <c r="CT46" s="333"/>
      <c r="CU46" s="333"/>
      <c r="CV46" s="333"/>
      <c r="CW46" s="333"/>
      <c r="CX46" s="333"/>
      <c r="CY46" s="587"/>
      <c r="CZ46" s="577">
        <v>6.8</v>
      </c>
      <c r="DA46" s="321"/>
      <c r="DB46" s="321"/>
      <c r="DC46" s="588"/>
      <c r="DD46" s="580">
        <v>240934</v>
      </c>
      <c r="DE46" s="333"/>
      <c r="DF46" s="333"/>
      <c r="DG46" s="333"/>
      <c r="DH46" s="333"/>
      <c r="DI46" s="333"/>
      <c r="DJ46" s="333"/>
      <c r="DK46" s="587"/>
      <c r="DL46" s="581"/>
      <c r="DM46" s="582"/>
      <c r="DN46" s="582"/>
      <c r="DO46" s="582"/>
      <c r="DP46" s="582"/>
      <c r="DQ46" s="582"/>
      <c r="DR46" s="582"/>
      <c r="DS46" s="582"/>
      <c r="DT46" s="582"/>
      <c r="DU46" s="582"/>
      <c r="DV46" s="583"/>
      <c r="DW46" s="584"/>
      <c r="DX46" s="585"/>
      <c r="DY46" s="585"/>
      <c r="DZ46" s="585"/>
      <c r="EA46" s="585"/>
      <c r="EB46" s="585"/>
      <c r="EC46" s="586"/>
    </row>
    <row r="47" spans="2:133" ht="11.25" customHeight="1" x14ac:dyDescent="0.2">
      <c r="B47" s="41"/>
      <c r="CD47" s="364"/>
      <c r="CE47" s="366"/>
      <c r="CF47" s="572" t="s">
        <v>444</v>
      </c>
      <c r="CG47" s="380"/>
      <c r="CH47" s="380"/>
      <c r="CI47" s="380"/>
      <c r="CJ47" s="380"/>
      <c r="CK47" s="380"/>
      <c r="CL47" s="380"/>
      <c r="CM47" s="380"/>
      <c r="CN47" s="380"/>
      <c r="CO47" s="380"/>
      <c r="CP47" s="380"/>
      <c r="CQ47" s="573"/>
      <c r="CR47" s="574">
        <v>142315</v>
      </c>
      <c r="CS47" s="575"/>
      <c r="CT47" s="575"/>
      <c r="CU47" s="575"/>
      <c r="CV47" s="575"/>
      <c r="CW47" s="575"/>
      <c r="CX47" s="575"/>
      <c r="CY47" s="576"/>
      <c r="CZ47" s="577">
        <v>1.3</v>
      </c>
      <c r="DA47" s="578"/>
      <c r="DB47" s="578"/>
      <c r="DC47" s="579"/>
      <c r="DD47" s="580">
        <v>50678</v>
      </c>
      <c r="DE47" s="575"/>
      <c r="DF47" s="575"/>
      <c r="DG47" s="575"/>
      <c r="DH47" s="575"/>
      <c r="DI47" s="575"/>
      <c r="DJ47" s="575"/>
      <c r="DK47" s="576"/>
      <c r="DL47" s="581"/>
      <c r="DM47" s="582"/>
      <c r="DN47" s="582"/>
      <c r="DO47" s="582"/>
      <c r="DP47" s="582"/>
      <c r="DQ47" s="582"/>
      <c r="DR47" s="582"/>
      <c r="DS47" s="582"/>
      <c r="DT47" s="582"/>
      <c r="DU47" s="582"/>
      <c r="DV47" s="583"/>
      <c r="DW47" s="584"/>
      <c r="DX47" s="585"/>
      <c r="DY47" s="585"/>
      <c r="DZ47" s="585"/>
      <c r="EA47" s="585"/>
      <c r="EB47" s="585"/>
      <c r="EC47" s="586"/>
    </row>
    <row r="48" spans="2:133" ht="10.8" x14ac:dyDescent="0.2">
      <c r="B48" s="41"/>
      <c r="CD48" s="367"/>
      <c r="CE48" s="369"/>
      <c r="CF48" s="572" t="s">
        <v>446</v>
      </c>
      <c r="CG48" s="380"/>
      <c r="CH48" s="380"/>
      <c r="CI48" s="380"/>
      <c r="CJ48" s="380"/>
      <c r="CK48" s="380"/>
      <c r="CL48" s="380"/>
      <c r="CM48" s="380"/>
      <c r="CN48" s="380"/>
      <c r="CO48" s="380"/>
      <c r="CP48" s="380"/>
      <c r="CQ48" s="573"/>
      <c r="CR48" s="574" t="s">
        <v>207</v>
      </c>
      <c r="CS48" s="333"/>
      <c r="CT48" s="333"/>
      <c r="CU48" s="333"/>
      <c r="CV48" s="333"/>
      <c r="CW48" s="333"/>
      <c r="CX48" s="333"/>
      <c r="CY48" s="587"/>
      <c r="CZ48" s="577" t="s">
        <v>207</v>
      </c>
      <c r="DA48" s="321"/>
      <c r="DB48" s="321"/>
      <c r="DC48" s="588"/>
      <c r="DD48" s="580" t="s">
        <v>207</v>
      </c>
      <c r="DE48" s="333"/>
      <c r="DF48" s="333"/>
      <c r="DG48" s="333"/>
      <c r="DH48" s="333"/>
      <c r="DI48" s="333"/>
      <c r="DJ48" s="333"/>
      <c r="DK48" s="587"/>
      <c r="DL48" s="581"/>
      <c r="DM48" s="582"/>
      <c r="DN48" s="582"/>
      <c r="DO48" s="582"/>
      <c r="DP48" s="582"/>
      <c r="DQ48" s="582"/>
      <c r="DR48" s="582"/>
      <c r="DS48" s="582"/>
      <c r="DT48" s="582"/>
      <c r="DU48" s="582"/>
      <c r="DV48" s="583"/>
      <c r="DW48" s="584"/>
      <c r="DX48" s="585"/>
      <c r="DY48" s="585"/>
      <c r="DZ48" s="585"/>
      <c r="EA48" s="585"/>
      <c r="EB48" s="585"/>
      <c r="EC48" s="586"/>
    </row>
    <row r="49" spans="2:133" ht="11.25" customHeight="1" x14ac:dyDescent="0.2">
      <c r="B49" s="41"/>
      <c r="CD49" s="552" t="s">
        <v>199</v>
      </c>
      <c r="CE49" s="553"/>
      <c r="CF49" s="553"/>
      <c r="CG49" s="553"/>
      <c r="CH49" s="553"/>
      <c r="CI49" s="553"/>
      <c r="CJ49" s="553"/>
      <c r="CK49" s="553"/>
      <c r="CL49" s="553"/>
      <c r="CM49" s="553"/>
      <c r="CN49" s="553"/>
      <c r="CO49" s="553"/>
      <c r="CP49" s="553"/>
      <c r="CQ49" s="554"/>
      <c r="CR49" s="555">
        <v>11298071</v>
      </c>
      <c r="CS49" s="556"/>
      <c r="CT49" s="556"/>
      <c r="CU49" s="556"/>
      <c r="CV49" s="556"/>
      <c r="CW49" s="556"/>
      <c r="CX49" s="556"/>
      <c r="CY49" s="557"/>
      <c r="CZ49" s="558">
        <v>100</v>
      </c>
      <c r="DA49" s="559"/>
      <c r="DB49" s="559"/>
      <c r="DC49" s="560"/>
      <c r="DD49" s="561">
        <v>8398507</v>
      </c>
      <c r="DE49" s="556"/>
      <c r="DF49" s="556"/>
      <c r="DG49" s="556"/>
      <c r="DH49" s="556"/>
      <c r="DI49" s="556"/>
      <c r="DJ49" s="556"/>
      <c r="DK49" s="557"/>
      <c r="DL49" s="562"/>
      <c r="DM49" s="563"/>
      <c r="DN49" s="563"/>
      <c r="DO49" s="563"/>
      <c r="DP49" s="563"/>
      <c r="DQ49" s="563"/>
      <c r="DR49" s="563"/>
      <c r="DS49" s="563"/>
      <c r="DT49" s="563"/>
      <c r="DU49" s="563"/>
      <c r="DV49" s="564"/>
      <c r="DW49" s="565"/>
      <c r="DX49" s="566"/>
      <c r="DY49" s="566"/>
      <c r="DZ49" s="566"/>
      <c r="EA49" s="566"/>
      <c r="EB49" s="566"/>
      <c r="EC49" s="567"/>
    </row>
  </sheetData>
  <sheetProtection algorithmName="SHA-512" hashValue="RYTMspByxRPGx0DyDD06klX9St9UMXg277tLx4h+dd31Ydt4WgdAh8pAR4fjIGzOlHqvg/hLkxxe/IV3qq/faA==" saltValue="MMMkq+gonlj4gqCahGu3D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BG23:BN23"/>
    <mergeCell ref="BO23:BR23"/>
    <mergeCell ref="BS23:CB23"/>
    <mergeCell ref="CD21:CQ21"/>
    <mergeCell ref="CR21:CY21"/>
    <mergeCell ref="CZ21:DC21"/>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D31:AK31"/>
    <mergeCell ref="AL31:AO31"/>
    <mergeCell ref="AX31:BF31"/>
    <mergeCell ref="BG31:BL31"/>
    <mergeCell ref="BM31:BQ31"/>
    <mergeCell ref="BR31:BW31"/>
    <mergeCell ref="CF29:CQ29"/>
    <mergeCell ref="AP29:BF29"/>
    <mergeCell ref="BG29:BN29"/>
    <mergeCell ref="BO29:BR29"/>
    <mergeCell ref="BS29:CB29"/>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CD35:CQ35"/>
    <mergeCell ref="CR35:CY35"/>
    <mergeCell ref="BX33:CB33"/>
    <mergeCell ref="CD33:CQ33"/>
    <mergeCell ref="CR33:CY33"/>
    <mergeCell ref="CZ33:DC33"/>
    <mergeCell ref="DD33:DK33"/>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9:BF39"/>
    <mergeCell ref="BG39:BU39"/>
    <mergeCell ref="BV39:CB39"/>
    <mergeCell ref="CD37:CQ37"/>
    <mergeCell ref="CR37:CY37"/>
    <mergeCell ref="CZ37:DC37"/>
    <mergeCell ref="AZ37:BF37"/>
    <mergeCell ref="BG37:BU37"/>
    <mergeCell ref="BV37:CB37"/>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s>
  <phoneticPr fontId="5"/>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46" customWidth="1"/>
    <col min="131" max="131" width="1.6640625" style="46" customWidth="1"/>
    <col min="132" max="132" width="9" style="46" hidden="1" customWidth="1"/>
    <col min="133" max="16384" width="9" style="46" hidden="1"/>
  </cols>
  <sheetData>
    <row r="1" spans="1:131" ht="11.25" customHeight="1" x14ac:dyDescent="0.2">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2">
      <c r="A2" s="977" t="s">
        <v>306</v>
      </c>
      <c r="B2" s="977"/>
      <c r="C2" s="977"/>
      <c r="D2" s="977"/>
      <c r="E2" s="977"/>
      <c r="F2" s="977"/>
      <c r="G2" s="977"/>
      <c r="H2" s="977"/>
      <c r="I2" s="977"/>
      <c r="J2" s="977"/>
      <c r="K2" s="977"/>
      <c r="L2" s="977"/>
      <c r="M2" s="977"/>
      <c r="N2" s="977"/>
      <c r="O2" s="977"/>
      <c r="P2" s="977"/>
      <c r="Q2" s="977"/>
      <c r="R2" s="977"/>
      <c r="S2" s="977"/>
      <c r="T2" s="977"/>
      <c r="U2" s="977"/>
      <c r="V2" s="977"/>
      <c r="W2" s="977"/>
      <c r="X2" s="977"/>
      <c r="Y2" s="977"/>
      <c r="Z2" s="977"/>
      <c r="AA2" s="977"/>
      <c r="AB2" s="977"/>
      <c r="AC2" s="977"/>
      <c r="AD2" s="977"/>
      <c r="AE2" s="977"/>
      <c r="AF2" s="977"/>
      <c r="AG2" s="977"/>
      <c r="AH2" s="977"/>
      <c r="AI2" s="977"/>
      <c r="AJ2" s="977"/>
      <c r="AK2" s="977"/>
      <c r="AL2" s="977"/>
      <c r="AM2" s="977"/>
      <c r="AN2" s="977"/>
      <c r="AO2" s="977"/>
      <c r="AP2" s="977"/>
      <c r="AQ2" s="977"/>
      <c r="AR2" s="977"/>
      <c r="AS2" s="977"/>
      <c r="AT2" s="977"/>
      <c r="AU2" s="977"/>
      <c r="AV2" s="977"/>
      <c r="AW2" s="977"/>
      <c r="AX2" s="977"/>
      <c r="AY2" s="977"/>
      <c r="AZ2" s="977"/>
      <c r="BA2" s="977"/>
      <c r="BB2" s="977"/>
      <c r="BC2" s="977"/>
      <c r="BD2" s="977"/>
      <c r="BE2" s="977"/>
      <c r="BF2" s="977"/>
      <c r="BG2" s="977"/>
      <c r="BH2" s="977"/>
      <c r="BI2" s="977"/>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978" t="s">
        <v>130</v>
      </c>
      <c r="DK2" s="979"/>
      <c r="DL2" s="979"/>
      <c r="DM2" s="979"/>
      <c r="DN2" s="979"/>
      <c r="DO2" s="980"/>
      <c r="DP2" s="50"/>
      <c r="DQ2" s="978" t="s">
        <v>311</v>
      </c>
      <c r="DR2" s="979"/>
      <c r="DS2" s="979"/>
      <c r="DT2" s="979"/>
      <c r="DU2" s="979"/>
      <c r="DV2" s="979"/>
      <c r="DW2" s="979"/>
      <c r="DX2" s="979"/>
      <c r="DY2" s="979"/>
      <c r="DZ2" s="980"/>
      <c r="EA2" s="48"/>
    </row>
    <row r="3" spans="1:131" ht="11.2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2">
      <c r="A4" s="968" t="s">
        <v>447</v>
      </c>
      <c r="B4" s="968"/>
      <c r="C4" s="968"/>
      <c r="D4" s="968"/>
      <c r="E4" s="968"/>
      <c r="F4" s="968"/>
      <c r="G4" s="968"/>
      <c r="H4" s="968"/>
      <c r="I4" s="968"/>
      <c r="J4" s="968"/>
      <c r="K4" s="968"/>
      <c r="L4" s="968"/>
      <c r="M4" s="968"/>
      <c r="N4" s="968"/>
      <c r="O4" s="968"/>
      <c r="P4" s="968"/>
      <c r="Q4" s="968"/>
      <c r="R4" s="968"/>
      <c r="S4" s="968"/>
      <c r="T4" s="968"/>
      <c r="U4" s="968"/>
      <c r="V4" s="968"/>
      <c r="W4" s="968"/>
      <c r="X4" s="968"/>
      <c r="Y4" s="968"/>
      <c r="Z4" s="968"/>
      <c r="AA4" s="968"/>
      <c r="AB4" s="968"/>
      <c r="AC4" s="968"/>
      <c r="AD4" s="968"/>
      <c r="AE4" s="968"/>
      <c r="AF4" s="968"/>
      <c r="AG4" s="968"/>
      <c r="AH4" s="968"/>
      <c r="AI4" s="968"/>
      <c r="AJ4" s="968"/>
      <c r="AK4" s="968"/>
      <c r="AL4" s="968"/>
      <c r="AM4" s="968"/>
      <c r="AN4" s="968"/>
      <c r="AO4" s="968"/>
      <c r="AP4" s="968"/>
      <c r="AQ4" s="968"/>
      <c r="AR4" s="968"/>
      <c r="AS4" s="968"/>
      <c r="AT4" s="968"/>
      <c r="AU4" s="968"/>
      <c r="AV4" s="968"/>
      <c r="AW4" s="968"/>
      <c r="AX4" s="968"/>
      <c r="AY4" s="968"/>
      <c r="AZ4" s="56"/>
      <c r="BA4" s="56"/>
      <c r="BB4" s="56"/>
      <c r="BC4" s="56"/>
      <c r="BD4" s="56"/>
      <c r="BE4" s="67"/>
      <c r="BF4" s="67"/>
      <c r="BG4" s="67"/>
      <c r="BH4" s="67"/>
      <c r="BI4" s="67"/>
      <c r="BJ4" s="67"/>
      <c r="BK4" s="67"/>
      <c r="BL4" s="67"/>
      <c r="BM4" s="67"/>
      <c r="BN4" s="67"/>
      <c r="BO4" s="67"/>
      <c r="BP4" s="67"/>
      <c r="BQ4" s="757" t="s">
        <v>448</v>
      </c>
      <c r="BR4" s="757"/>
      <c r="BS4" s="757"/>
      <c r="BT4" s="757"/>
      <c r="BU4" s="757"/>
      <c r="BV4" s="757"/>
      <c r="BW4" s="757"/>
      <c r="BX4" s="757"/>
      <c r="BY4" s="757"/>
      <c r="BZ4" s="757"/>
      <c r="CA4" s="757"/>
      <c r="CB4" s="757"/>
      <c r="CC4" s="757"/>
      <c r="CD4" s="757"/>
      <c r="CE4" s="757"/>
      <c r="CF4" s="757"/>
      <c r="CG4" s="757"/>
      <c r="CH4" s="757"/>
      <c r="CI4" s="757"/>
      <c r="CJ4" s="757"/>
      <c r="CK4" s="757"/>
      <c r="CL4" s="757"/>
      <c r="CM4" s="757"/>
      <c r="CN4" s="757"/>
      <c r="CO4" s="757"/>
      <c r="CP4" s="757"/>
      <c r="CQ4" s="757"/>
      <c r="CR4" s="757"/>
      <c r="CS4" s="757"/>
      <c r="CT4" s="757"/>
      <c r="CU4" s="757"/>
      <c r="CV4" s="757"/>
      <c r="CW4" s="757"/>
      <c r="CX4" s="757"/>
      <c r="CY4" s="757"/>
      <c r="CZ4" s="757"/>
      <c r="DA4" s="757"/>
      <c r="DB4" s="757"/>
      <c r="DC4" s="757"/>
      <c r="DD4" s="757"/>
      <c r="DE4" s="757"/>
      <c r="DF4" s="757"/>
      <c r="DG4" s="757"/>
      <c r="DH4" s="757"/>
      <c r="DI4" s="757"/>
      <c r="DJ4" s="757"/>
      <c r="DK4" s="757"/>
      <c r="DL4" s="757"/>
      <c r="DM4" s="757"/>
      <c r="DN4" s="757"/>
      <c r="DO4" s="757"/>
      <c r="DP4" s="757"/>
      <c r="DQ4" s="757"/>
      <c r="DR4" s="757"/>
      <c r="DS4" s="757"/>
      <c r="DT4" s="757"/>
      <c r="DU4" s="757"/>
      <c r="DV4" s="757"/>
      <c r="DW4" s="757"/>
      <c r="DX4" s="757"/>
      <c r="DY4" s="757"/>
      <c r="DZ4" s="757"/>
      <c r="EA4" s="67"/>
    </row>
    <row r="5" spans="1:131" s="47" customFormat="1" ht="26.25" customHeight="1" x14ac:dyDescent="0.2">
      <c r="A5" s="661" t="s">
        <v>449</v>
      </c>
      <c r="B5" s="662"/>
      <c r="C5" s="662"/>
      <c r="D5" s="662"/>
      <c r="E5" s="662"/>
      <c r="F5" s="662"/>
      <c r="G5" s="662"/>
      <c r="H5" s="662"/>
      <c r="I5" s="662"/>
      <c r="J5" s="662"/>
      <c r="K5" s="662"/>
      <c r="L5" s="662"/>
      <c r="M5" s="662"/>
      <c r="N5" s="662"/>
      <c r="O5" s="662"/>
      <c r="P5" s="663"/>
      <c r="Q5" s="653" t="s">
        <v>185</v>
      </c>
      <c r="R5" s="654"/>
      <c r="S5" s="654"/>
      <c r="T5" s="654"/>
      <c r="U5" s="655"/>
      <c r="V5" s="653" t="s">
        <v>450</v>
      </c>
      <c r="W5" s="654"/>
      <c r="X5" s="654"/>
      <c r="Y5" s="654"/>
      <c r="Z5" s="655"/>
      <c r="AA5" s="653" t="s">
        <v>452</v>
      </c>
      <c r="AB5" s="654"/>
      <c r="AC5" s="654"/>
      <c r="AD5" s="654"/>
      <c r="AE5" s="654"/>
      <c r="AF5" s="702" t="s">
        <v>182</v>
      </c>
      <c r="AG5" s="654"/>
      <c r="AH5" s="654"/>
      <c r="AI5" s="654"/>
      <c r="AJ5" s="659"/>
      <c r="AK5" s="654" t="s">
        <v>453</v>
      </c>
      <c r="AL5" s="654"/>
      <c r="AM5" s="654"/>
      <c r="AN5" s="654"/>
      <c r="AO5" s="655"/>
      <c r="AP5" s="653" t="s">
        <v>454</v>
      </c>
      <c r="AQ5" s="654"/>
      <c r="AR5" s="654"/>
      <c r="AS5" s="654"/>
      <c r="AT5" s="655"/>
      <c r="AU5" s="653" t="s">
        <v>456</v>
      </c>
      <c r="AV5" s="654"/>
      <c r="AW5" s="654"/>
      <c r="AX5" s="654"/>
      <c r="AY5" s="659"/>
      <c r="AZ5" s="56"/>
      <c r="BA5" s="56"/>
      <c r="BB5" s="56"/>
      <c r="BC5" s="56"/>
      <c r="BD5" s="56"/>
      <c r="BE5" s="67"/>
      <c r="BF5" s="67"/>
      <c r="BG5" s="67"/>
      <c r="BH5" s="67"/>
      <c r="BI5" s="67"/>
      <c r="BJ5" s="67"/>
      <c r="BK5" s="67"/>
      <c r="BL5" s="67"/>
      <c r="BM5" s="67"/>
      <c r="BN5" s="67"/>
      <c r="BO5" s="67"/>
      <c r="BP5" s="67"/>
      <c r="BQ5" s="661" t="s">
        <v>457</v>
      </c>
      <c r="BR5" s="662"/>
      <c r="BS5" s="662"/>
      <c r="BT5" s="662"/>
      <c r="BU5" s="662"/>
      <c r="BV5" s="662"/>
      <c r="BW5" s="662"/>
      <c r="BX5" s="662"/>
      <c r="BY5" s="662"/>
      <c r="BZ5" s="662"/>
      <c r="CA5" s="662"/>
      <c r="CB5" s="662"/>
      <c r="CC5" s="662"/>
      <c r="CD5" s="662"/>
      <c r="CE5" s="662"/>
      <c r="CF5" s="662"/>
      <c r="CG5" s="663"/>
      <c r="CH5" s="653" t="s">
        <v>377</v>
      </c>
      <c r="CI5" s="654"/>
      <c r="CJ5" s="654"/>
      <c r="CK5" s="654"/>
      <c r="CL5" s="655"/>
      <c r="CM5" s="653" t="s">
        <v>332</v>
      </c>
      <c r="CN5" s="654"/>
      <c r="CO5" s="654"/>
      <c r="CP5" s="654"/>
      <c r="CQ5" s="655"/>
      <c r="CR5" s="653" t="s">
        <v>250</v>
      </c>
      <c r="CS5" s="654"/>
      <c r="CT5" s="654"/>
      <c r="CU5" s="654"/>
      <c r="CV5" s="655"/>
      <c r="CW5" s="653" t="s">
        <v>52</v>
      </c>
      <c r="CX5" s="654"/>
      <c r="CY5" s="654"/>
      <c r="CZ5" s="654"/>
      <c r="DA5" s="655"/>
      <c r="DB5" s="653" t="s">
        <v>425</v>
      </c>
      <c r="DC5" s="654"/>
      <c r="DD5" s="654"/>
      <c r="DE5" s="654"/>
      <c r="DF5" s="655"/>
      <c r="DG5" s="990" t="s">
        <v>247</v>
      </c>
      <c r="DH5" s="991"/>
      <c r="DI5" s="991"/>
      <c r="DJ5" s="991"/>
      <c r="DK5" s="992"/>
      <c r="DL5" s="990" t="s">
        <v>458</v>
      </c>
      <c r="DM5" s="991"/>
      <c r="DN5" s="991"/>
      <c r="DO5" s="991"/>
      <c r="DP5" s="992"/>
      <c r="DQ5" s="653" t="s">
        <v>459</v>
      </c>
      <c r="DR5" s="654"/>
      <c r="DS5" s="654"/>
      <c r="DT5" s="654"/>
      <c r="DU5" s="655"/>
      <c r="DV5" s="653" t="s">
        <v>456</v>
      </c>
      <c r="DW5" s="654"/>
      <c r="DX5" s="654"/>
      <c r="DY5" s="654"/>
      <c r="DZ5" s="659"/>
      <c r="EA5" s="67"/>
    </row>
    <row r="6" spans="1:131" s="47" customFormat="1" ht="26.25" customHeight="1" x14ac:dyDescent="0.2">
      <c r="A6" s="664"/>
      <c r="B6" s="665"/>
      <c r="C6" s="665"/>
      <c r="D6" s="665"/>
      <c r="E6" s="665"/>
      <c r="F6" s="665"/>
      <c r="G6" s="665"/>
      <c r="H6" s="665"/>
      <c r="I6" s="665"/>
      <c r="J6" s="665"/>
      <c r="K6" s="665"/>
      <c r="L6" s="665"/>
      <c r="M6" s="665"/>
      <c r="N6" s="665"/>
      <c r="O6" s="665"/>
      <c r="P6" s="666"/>
      <c r="Q6" s="656"/>
      <c r="R6" s="657"/>
      <c r="S6" s="657"/>
      <c r="T6" s="657"/>
      <c r="U6" s="658"/>
      <c r="V6" s="656"/>
      <c r="W6" s="657"/>
      <c r="X6" s="657"/>
      <c r="Y6" s="657"/>
      <c r="Z6" s="658"/>
      <c r="AA6" s="656"/>
      <c r="AB6" s="657"/>
      <c r="AC6" s="657"/>
      <c r="AD6" s="657"/>
      <c r="AE6" s="657"/>
      <c r="AF6" s="703"/>
      <c r="AG6" s="657"/>
      <c r="AH6" s="657"/>
      <c r="AI6" s="657"/>
      <c r="AJ6" s="660"/>
      <c r="AK6" s="657"/>
      <c r="AL6" s="657"/>
      <c r="AM6" s="657"/>
      <c r="AN6" s="657"/>
      <c r="AO6" s="658"/>
      <c r="AP6" s="656"/>
      <c r="AQ6" s="657"/>
      <c r="AR6" s="657"/>
      <c r="AS6" s="657"/>
      <c r="AT6" s="658"/>
      <c r="AU6" s="656"/>
      <c r="AV6" s="657"/>
      <c r="AW6" s="657"/>
      <c r="AX6" s="657"/>
      <c r="AY6" s="660"/>
      <c r="AZ6" s="56"/>
      <c r="BA6" s="56"/>
      <c r="BB6" s="56"/>
      <c r="BC6" s="56"/>
      <c r="BD6" s="56"/>
      <c r="BE6" s="67"/>
      <c r="BF6" s="67"/>
      <c r="BG6" s="67"/>
      <c r="BH6" s="67"/>
      <c r="BI6" s="67"/>
      <c r="BJ6" s="67"/>
      <c r="BK6" s="67"/>
      <c r="BL6" s="67"/>
      <c r="BM6" s="67"/>
      <c r="BN6" s="67"/>
      <c r="BO6" s="67"/>
      <c r="BP6" s="67"/>
      <c r="BQ6" s="664"/>
      <c r="BR6" s="665"/>
      <c r="BS6" s="665"/>
      <c r="BT6" s="665"/>
      <c r="BU6" s="665"/>
      <c r="BV6" s="665"/>
      <c r="BW6" s="665"/>
      <c r="BX6" s="665"/>
      <c r="BY6" s="665"/>
      <c r="BZ6" s="665"/>
      <c r="CA6" s="665"/>
      <c r="CB6" s="665"/>
      <c r="CC6" s="665"/>
      <c r="CD6" s="665"/>
      <c r="CE6" s="665"/>
      <c r="CF6" s="665"/>
      <c r="CG6" s="666"/>
      <c r="CH6" s="656"/>
      <c r="CI6" s="657"/>
      <c r="CJ6" s="657"/>
      <c r="CK6" s="657"/>
      <c r="CL6" s="658"/>
      <c r="CM6" s="656"/>
      <c r="CN6" s="657"/>
      <c r="CO6" s="657"/>
      <c r="CP6" s="657"/>
      <c r="CQ6" s="658"/>
      <c r="CR6" s="656"/>
      <c r="CS6" s="657"/>
      <c r="CT6" s="657"/>
      <c r="CU6" s="657"/>
      <c r="CV6" s="658"/>
      <c r="CW6" s="656"/>
      <c r="CX6" s="657"/>
      <c r="CY6" s="657"/>
      <c r="CZ6" s="657"/>
      <c r="DA6" s="658"/>
      <c r="DB6" s="656"/>
      <c r="DC6" s="657"/>
      <c r="DD6" s="657"/>
      <c r="DE6" s="657"/>
      <c r="DF6" s="658"/>
      <c r="DG6" s="993"/>
      <c r="DH6" s="994"/>
      <c r="DI6" s="994"/>
      <c r="DJ6" s="994"/>
      <c r="DK6" s="995"/>
      <c r="DL6" s="993"/>
      <c r="DM6" s="994"/>
      <c r="DN6" s="994"/>
      <c r="DO6" s="994"/>
      <c r="DP6" s="995"/>
      <c r="DQ6" s="656"/>
      <c r="DR6" s="657"/>
      <c r="DS6" s="657"/>
      <c r="DT6" s="657"/>
      <c r="DU6" s="658"/>
      <c r="DV6" s="656"/>
      <c r="DW6" s="657"/>
      <c r="DX6" s="657"/>
      <c r="DY6" s="657"/>
      <c r="DZ6" s="660"/>
      <c r="EA6" s="67"/>
    </row>
    <row r="7" spans="1:131" s="47" customFormat="1" ht="26.25" customHeight="1" x14ac:dyDescent="0.2">
      <c r="A7" s="51">
        <v>1</v>
      </c>
      <c r="B7" s="956" t="s">
        <v>269</v>
      </c>
      <c r="C7" s="957"/>
      <c r="D7" s="957"/>
      <c r="E7" s="957"/>
      <c r="F7" s="957"/>
      <c r="G7" s="957"/>
      <c r="H7" s="957"/>
      <c r="I7" s="957"/>
      <c r="J7" s="957"/>
      <c r="K7" s="957"/>
      <c r="L7" s="957"/>
      <c r="M7" s="957"/>
      <c r="N7" s="957"/>
      <c r="O7" s="957"/>
      <c r="P7" s="958"/>
      <c r="Q7" s="934">
        <v>11553</v>
      </c>
      <c r="R7" s="935"/>
      <c r="S7" s="935"/>
      <c r="T7" s="935"/>
      <c r="U7" s="935"/>
      <c r="V7" s="935">
        <v>11268</v>
      </c>
      <c r="W7" s="935"/>
      <c r="X7" s="935"/>
      <c r="Y7" s="935"/>
      <c r="Z7" s="935"/>
      <c r="AA7" s="935">
        <v>285</v>
      </c>
      <c r="AB7" s="935"/>
      <c r="AC7" s="935"/>
      <c r="AD7" s="935"/>
      <c r="AE7" s="981"/>
      <c r="AF7" s="982">
        <v>232</v>
      </c>
      <c r="AG7" s="983"/>
      <c r="AH7" s="983"/>
      <c r="AI7" s="983"/>
      <c r="AJ7" s="984"/>
      <c r="AK7" s="985">
        <v>272</v>
      </c>
      <c r="AL7" s="935"/>
      <c r="AM7" s="935"/>
      <c r="AN7" s="935"/>
      <c r="AO7" s="935"/>
      <c r="AP7" s="935">
        <v>15161</v>
      </c>
      <c r="AQ7" s="935"/>
      <c r="AR7" s="935"/>
      <c r="AS7" s="935"/>
      <c r="AT7" s="935"/>
      <c r="AU7" s="936"/>
      <c r="AV7" s="936"/>
      <c r="AW7" s="936"/>
      <c r="AX7" s="936"/>
      <c r="AY7" s="937"/>
      <c r="AZ7" s="56"/>
      <c r="BA7" s="56"/>
      <c r="BB7" s="56"/>
      <c r="BC7" s="56"/>
      <c r="BD7" s="56"/>
      <c r="BE7" s="67"/>
      <c r="BF7" s="67"/>
      <c r="BG7" s="67"/>
      <c r="BH7" s="67"/>
      <c r="BI7" s="67"/>
      <c r="BJ7" s="67"/>
      <c r="BK7" s="67"/>
      <c r="BL7" s="67"/>
      <c r="BM7" s="67"/>
      <c r="BN7" s="67"/>
      <c r="BO7" s="67"/>
      <c r="BP7" s="67"/>
      <c r="BQ7" s="51">
        <v>1</v>
      </c>
      <c r="BR7" s="71"/>
      <c r="BS7" s="956" t="s">
        <v>547</v>
      </c>
      <c r="BT7" s="957"/>
      <c r="BU7" s="957"/>
      <c r="BV7" s="957"/>
      <c r="BW7" s="957"/>
      <c r="BX7" s="957"/>
      <c r="BY7" s="957"/>
      <c r="BZ7" s="957"/>
      <c r="CA7" s="957"/>
      <c r="CB7" s="957"/>
      <c r="CC7" s="957"/>
      <c r="CD7" s="957"/>
      <c r="CE7" s="957"/>
      <c r="CF7" s="957"/>
      <c r="CG7" s="958"/>
      <c r="CH7" s="986">
        <v>19</v>
      </c>
      <c r="CI7" s="987"/>
      <c r="CJ7" s="987"/>
      <c r="CK7" s="987"/>
      <c r="CL7" s="988"/>
      <c r="CM7" s="986">
        <v>561</v>
      </c>
      <c r="CN7" s="987"/>
      <c r="CO7" s="987"/>
      <c r="CP7" s="987"/>
      <c r="CQ7" s="988"/>
      <c r="CR7" s="986">
        <v>303</v>
      </c>
      <c r="CS7" s="987"/>
      <c r="CT7" s="987"/>
      <c r="CU7" s="987"/>
      <c r="CV7" s="988"/>
      <c r="CW7" s="986" t="s">
        <v>207</v>
      </c>
      <c r="CX7" s="987"/>
      <c r="CY7" s="987"/>
      <c r="CZ7" s="987"/>
      <c r="DA7" s="988"/>
      <c r="DB7" s="681" t="s">
        <v>207</v>
      </c>
      <c r="DC7" s="682"/>
      <c r="DD7" s="682"/>
      <c r="DE7" s="682"/>
      <c r="DF7" s="683"/>
      <c r="DG7" s="986" t="s">
        <v>207</v>
      </c>
      <c r="DH7" s="987"/>
      <c r="DI7" s="987"/>
      <c r="DJ7" s="987"/>
      <c r="DK7" s="988"/>
      <c r="DL7" s="986" t="s">
        <v>207</v>
      </c>
      <c r="DM7" s="987"/>
      <c r="DN7" s="987"/>
      <c r="DO7" s="987"/>
      <c r="DP7" s="988"/>
      <c r="DQ7" s="986" t="s">
        <v>207</v>
      </c>
      <c r="DR7" s="987"/>
      <c r="DS7" s="987"/>
      <c r="DT7" s="987"/>
      <c r="DU7" s="988"/>
      <c r="DV7" s="956"/>
      <c r="DW7" s="957"/>
      <c r="DX7" s="957"/>
      <c r="DY7" s="957"/>
      <c r="DZ7" s="989"/>
      <c r="EA7" s="67"/>
    </row>
    <row r="8" spans="1:131" s="47" customFormat="1" ht="26.25" customHeight="1" x14ac:dyDescent="0.2">
      <c r="A8" s="52">
        <v>2</v>
      </c>
      <c r="B8" s="678" t="s">
        <v>308</v>
      </c>
      <c r="C8" s="679"/>
      <c r="D8" s="679"/>
      <c r="E8" s="679"/>
      <c r="F8" s="679"/>
      <c r="G8" s="679"/>
      <c r="H8" s="679"/>
      <c r="I8" s="679"/>
      <c r="J8" s="679"/>
      <c r="K8" s="679"/>
      <c r="L8" s="679"/>
      <c r="M8" s="679"/>
      <c r="N8" s="679"/>
      <c r="O8" s="679"/>
      <c r="P8" s="680"/>
      <c r="Q8" s="922">
        <v>0</v>
      </c>
      <c r="R8" s="923"/>
      <c r="S8" s="923"/>
      <c r="T8" s="923"/>
      <c r="U8" s="923"/>
      <c r="V8" s="923">
        <v>0</v>
      </c>
      <c r="W8" s="923"/>
      <c r="X8" s="923"/>
      <c r="Y8" s="923"/>
      <c r="Z8" s="923"/>
      <c r="AA8" s="923" t="s">
        <v>207</v>
      </c>
      <c r="AB8" s="923"/>
      <c r="AC8" s="923"/>
      <c r="AD8" s="923"/>
      <c r="AE8" s="930"/>
      <c r="AF8" s="948" t="s">
        <v>207</v>
      </c>
      <c r="AG8" s="682"/>
      <c r="AH8" s="682"/>
      <c r="AI8" s="682"/>
      <c r="AJ8" s="949"/>
      <c r="AK8" s="929" t="s">
        <v>207</v>
      </c>
      <c r="AL8" s="923"/>
      <c r="AM8" s="923"/>
      <c r="AN8" s="923"/>
      <c r="AO8" s="923"/>
      <c r="AP8" s="923" t="s">
        <v>207</v>
      </c>
      <c r="AQ8" s="923"/>
      <c r="AR8" s="923"/>
      <c r="AS8" s="923"/>
      <c r="AT8" s="923"/>
      <c r="AU8" s="924"/>
      <c r="AV8" s="924"/>
      <c r="AW8" s="924"/>
      <c r="AX8" s="924"/>
      <c r="AY8" s="925"/>
      <c r="AZ8" s="56"/>
      <c r="BA8" s="56"/>
      <c r="BB8" s="56"/>
      <c r="BC8" s="56"/>
      <c r="BD8" s="56"/>
      <c r="BE8" s="67"/>
      <c r="BF8" s="67"/>
      <c r="BG8" s="67"/>
      <c r="BH8" s="67"/>
      <c r="BI8" s="67"/>
      <c r="BJ8" s="67"/>
      <c r="BK8" s="67"/>
      <c r="BL8" s="67"/>
      <c r="BM8" s="67"/>
      <c r="BN8" s="67"/>
      <c r="BO8" s="67"/>
      <c r="BP8" s="67"/>
      <c r="BQ8" s="52">
        <v>2</v>
      </c>
      <c r="BR8" s="72"/>
      <c r="BS8" s="678" t="s">
        <v>313</v>
      </c>
      <c r="BT8" s="679"/>
      <c r="BU8" s="679"/>
      <c r="BV8" s="679"/>
      <c r="BW8" s="679"/>
      <c r="BX8" s="679"/>
      <c r="BY8" s="679"/>
      <c r="BZ8" s="679"/>
      <c r="CA8" s="679"/>
      <c r="CB8" s="679"/>
      <c r="CC8" s="679"/>
      <c r="CD8" s="679"/>
      <c r="CE8" s="679"/>
      <c r="CF8" s="679"/>
      <c r="CG8" s="680"/>
      <c r="CH8" s="681" t="s">
        <v>207</v>
      </c>
      <c r="CI8" s="682"/>
      <c r="CJ8" s="682"/>
      <c r="CK8" s="682"/>
      <c r="CL8" s="683"/>
      <c r="CM8" s="681">
        <v>0</v>
      </c>
      <c r="CN8" s="682"/>
      <c r="CO8" s="682"/>
      <c r="CP8" s="682"/>
      <c r="CQ8" s="683"/>
      <c r="CR8" s="681">
        <v>6</v>
      </c>
      <c r="CS8" s="682"/>
      <c r="CT8" s="682"/>
      <c r="CU8" s="682"/>
      <c r="CV8" s="683"/>
      <c r="CW8" s="681" t="s">
        <v>207</v>
      </c>
      <c r="CX8" s="682"/>
      <c r="CY8" s="682"/>
      <c r="CZ8" s="682"/>
      <c r="DA8" s="683"/>
      <c r="DB8" s="681" t="s">
        <v>207</v>
      </c>
      <c r="DC8" s="682"/>
      <c r="DD8" s="682"/>
      <c r="DE8" s="682"/>
      <c r="DF8" s="683"/>
      <c r="DG8" s="681" t="s">
        <v>207</v>
      </c>
      <c r="DH8" s="682"/>
      <c r="DI8" s="682"/>
      <c r="DJ8" s="682"/>
      <c r="DK8" s="683"/>
      <c r="DL8" s="681" t="s">
        <v>207</v>
      </c>
      <c r="DM8" s="682"/>
      <c r="DN8" s="682"/>
      <c r="DO8" s="682"/>
      <c r="DP8" s="683"/>
      <c r="DQ8" s="681" t="s">
        <v>207</v>
      </c>
      <c r="DR8" s="682"/>
      <c r="DS8" s="682"/>
      <c r="DT8" s="682"/>
      <c r="DU8" s="683"/>
      <c r="DV8" s="678"/>
      <c r="DW8" s="679"/>
      <c r="DX8" s="679"/>
      <c r="DY8" s="679"/>
      <c r="DZ8" s="684"/>
      <c r="EA8" s="67"/>
    </row>
    <row r="9" spans="1:131" s="47" customFormat="1" ht="26.25" customHeight="1" x14ac:dyDescent="0.2">
      <c r="A9" s="52">
        <v>3</v>
      </c>
      <c r="B9" s="678" t="s">
        <v>395</v>
      </c>
      <c r="C9" s="679"/>
      <c r="D9" s="679"/>
      <c r="E9" s="679"/>
      <c r="F9" s="679"/>
      <c r="G9" s="679"/>
      <c r="H9" s="679"/>
      <c r="I9" s="679"/>
      <c r="J9" s="679"/>
      <c r="K9" s="679"/>
      <c r="L9" s="679"/>
      <c r="M9" s="679"/>
      <c r="N9" s="679"/>
      <c r="O9" s="679"/>
      <c r="P9" s="680"/>
      <c r="Q9" s="922">
        <v>6</v>
      </c>
      <c r="R9" s="923"/>
      <c r="S9" s="923"/>
      <c r="T9" s="923"/>
      <c r="U9" s="923"/>
      <c r="V9" s="923">
        <v>6</v>
      </c>
      <c r="W9" s="923"/>
      <c r="X9" s="923"/>
      <c r="Y9" s="923"/>
      <c r="Z9" s="923"/>
      <c r="AA9" s="923" t="s">
        <v>207</v>
      </c>
      <c r="AB9" s="923"/>
      <c r="AC9" s="923"/>
      <c r="AD9" s="923"/>
      <c r="AE9" s="930"/>
      <c r="AF9" s="948" t="s">
        <v>207</v>
      </c>
      <c r="AG9" s="682"/>
      <c r="AH9" s="682"/>
      <c r="AI9" s="682"/>
      <c r="AJ9" s="949"/>
      <c r="AK9" s="929">
        <v>3</v>
      </c>
      <c r="AL9" s="923"/>
      <c r="AM9" s="923"/>
      <c r="AN9" s="923"/>
      <c r="AO9" s="923"/>
      <c r="AP9" s="923" t="s">
        <v>207</v>
      </c>
      <c r="AQ9" s="923"/>
      <c r="AR9" s="923"/>
      <c r="AS9" s="923"/>
      <c r="AT9" s="923"/>
      <c r="AU9" s="924"/>
      <c r="AV9" s="924"/>
      <c r="AW9" s="924"/>
      <c r="AX9" s="924"/>
      <c r="AY9" s="925"/>
      <c r="AZ9" s="56"/>
      <c r="BA9" s="56"/>
      <c r="BB9" s="56"/>
      <c r="BC9" s="56"/>
      <c r="BD9" s="56"/>
      <c r="BE9" s="67"/>
      <c r="BF9" s="67"/>
      <c r="BG9" s="67"/>
      <c r="BH9" s="67"/>
      <c r="BI9" s="67"/>
      <c r="BJ9" s="67"/>
      <c r="BK9" s="67"/>
      <c r="BL9" s="67"/>
      <c r="BM9" s="67"/>
      <c r="BN9" s="67"/>
      <c r="BO9" s="67"/>
      <c r="BP9" s="67"/>
      <c r="BQ9" s="52">
        <v>3</v>
      </c>
      <c r="BR9" s="72"/>
      <c r="BS9" s="678" t="s">
        <v>299</v>
      </c>
      <c r="BT9" s="679"/>
      <c r="BU9" s="679"/>
      <c r="BV9" s="679"/>
      <c r="BW9" s="679"/>
      <c r="BX9" s="679"/>
      <c r="BY9" s="679"/>
      <c r="BZ9" s="679"/>
      <c r="CA9" s="679"/>
      <c r="CB9" s="679"/>
      <c r="CC9" s="679"/>
      <c r="CD9" s="679"/>
      <c r="CE9" s="679"/>
      <c r="CF9" s="679"/>
      <c r="CG9" s="680"/>
      <c r="CH9" s="681">
        <v>-1</v>
      </c>
      <c r="CI9" s="682"/>
      <c r="CJ9" s="682"/>
      <c r="CK9" s="682"/>
      <c r="CL9" s="683"/>
      <c r="CM9" s="681">
        <v>15</v>
      </c>
      <c r="CN9" s="682"/>
      <c r="CO9" s="682"/>
      <c r="CP9" s="682"/>
      <c r="CQ9" s="683"/>
      <c r="CR9" s="681">
        <v>35</v>
      </c>
      <c r="CS9" s="682"/>
      <c r="CT9" s="682"/>
      <c r="CU9" s="682"/>
      <c r="CV9" s="683"/>
      <c r="CW9" s="681" t="s">
        <v>207</v>
      </c>
      <c r="CX9" s="682"/>
      <c r="CY9" s="682"/>
      <c r="CZ9" s="682"/>
      <c r="DA9" s="683"/>
      <c r="DB9" s="681" t="s">
        <v>207</v>
      </c>
      <c r="DC9" s="682"/>
      <c r="DD9" s="682"/>
      <c r="DE9" s="682"/>
      <c r="DF9" s="683"/>
      <c r="DG9" s="681" t="s">
        <v>207</v>
      </c>
      <c r="DH9" s="682"/>
      <c r="DI9" s="682"/>
      <c r="DJ9" s="682"/>
      <c r="DK9" s="683"/>
      <c r="DL9" s="681" t="s">
        <v>207</v>
      </c>
      <c r="DM9" s="682"/>
      <c r="DN9" s="682"/>
      <c r="DO9" s="682"/>
      <c r="DP9" s="683"/>
      <c r="DQ9" s="681" t="s">
        <v>207</v>
      </c>
      <c r="DR9" s="682"/>
      <c r="DS9" s="682"/>
      <c r="DT9" s="682"/>
      <c r="DU9" s="683"/>
      <c r="DV9" s="678"/>
      <c r="DW9" s="679"/>
      <c r="DX9" s="679"/>
      <c r="DY9" s="679"/>
      <c r="DZ9" s="684"/>
      <c r="EA9" s="67"/>
    </row>
    <row r="10" spans="1:131" s="47" customFormat="1" ht="26.25" customHeight="1" x14ac:dyDescent="0.2">
      <c r="A10" s="52">
        <v>4</v>
      </c>
      <c r="B10" s="678" t="s">
        <v>461</v>
      </c>
      <c r="C10" s="679"/>
      <c r="D10" s="679"/>
      <c r="E10" s="679"/>
      <c r="F10" s="679"/>
      <c r="G10" s="679"/>
      <c r="H10" s="679"/>
      <c r="I10" s="679"/>
      <c r="J10" s="679"/>
      <c r="K10" s="679"/>
      <c r="L10" s="679"/>
      <c r="M10" s="679"/>
      <c r="N10" s="679"/>
      <c r="O10" s="679"/>
      <c r="P10" s="680"/>
      <c r="Q10" s="922">
        <v>138</v>
      </c>
      <c r="R10" s="923"/>
      <c r="S10" s="923"/>
      <c r="T10" s="923"/>
      <c r="U10" s="923"/>
      <c r="V10" s="923">
        <v>137</v>
      </c>
      <c r="W10" s="923"/>
      <c r="X10" s="923"/>
      <c r="Y10" s="923"/>
      <c r="Z10" s="923"/>
      <c r="AA10" s="923">
        <v>0</v>
      </c>
      <c r="AB10" s="923"/>
      <c r="AC10" s="923"/>
      <c r="AD10" s="923"/>
      <c r="AE10" s="930"/>
      <c r="AF10" s="948">
        <v>0</v>
      </c>
      <c r="AG10" s="682"/>
      <c r="AH10" s="682"/>
      <c r="AI10" s="682"/>
      <c r="AJ10" s="949"/>
      <c r="AK10" s="929">
        <v>110</v>
      </c>
      <c r="AL10" s="923"/>
      <c r="AM10" s="923"/>
      <c r="AN10" s="923"/>
      <c r="AO10" s="923"/>
      <c r="AP10" s="923">
        <v>67</v>
      </c>
      <c r="AQ10" s="923"/>
      <c r="AR10" s="923"/>
      <c r="AS10" s="923"/>
      <c r="AT10" s="923"/>
      <c r="AU10" s="924"/>
      <c r="AV10" s="924"/>
      <c r="AW10" s="924"/>
      <c r="AX10" s="924"/>
      <c r="AY10" s="925"/>
      <c r="AZ10" s="56"/>
      <c r="BA10" s="56"/>
      <c r="BB10" s="56"/>
      <c r="BC10" s="56"/>
      <c r="BD10" s="56"/>
      <c r="BE10" s="67"/>
      <c r="BF10" s="67"/>
      <c r="BG10" s="67"/>
      <c r="BH10" s="67"/>
      <c r="BI10" s="67"/>
      <c r="BJ10" s="67"/>
      <c r="BK10" s="67"/>
      <c r="BL10" s="67"/>
      <c r="BM10" s="67"/>
      <c r="BN10" s="67"/>
      <c r="BO10" s="67"/>
      <c r="BP10" s="67"/>
      <c r="BQ10" s="52">
        <v>4</v>
      </c>
      <c r="BR10" s="72"/>
      <c r="BS10" s="678" t="s">
        <v>548</v>
      </c>
      <c r="BT10" s="679"/>
      <c r="BU10" s="679"/>
      <c r="BV10" s="679"/>
      <c r="BW10" s="679"/>
      <c r="BX10" s="679"/>
      <c r="BY10" s="679"/>
      <c r="BZ10" s="679"/>
      <c r="CA10" s="679"/>
      <c r="CB10" s="679"/>
      <c r="CC10" s="679"/>
      <c r="CD10" s="679"/>
      <c r="CE10" s="679"/>
      <c r="CF10" s="679"/>
      <c r="CG10" s="680"/>
      <c r="CH10" s="681">
        <v>-32</v>
      </c>
      <c r="CI10" s="682"/>
      <c r="CJ10" s="682"/>
      <c r="CK10" s="682"/>
      <c r="CL10" s="683"/>
      <c r="CM10" s="681">
        <v>-352</v>
      </c>
      <c r="CN10" s="682"/>
      <c r="CO10" s="682"/>
      <c r="CP10" s="682"/>
      <c r="CQ10" s="683"/>
      <c r="CR10" s="681">
        <v>4</v>
      </c>
      <c r="CS10" s="682"/>
      <c r="CT10" s="682"/>
      <c r="CU10" s="682"/>
      <c r="CV10" s="683"/>
      <c r="CW10" s="681" t="s">
        <v>207</v>
      </c>
      <c r="CX10" s="682"/>
      <c r="CY10" s="682"/>
      <c r="CZ10" s="682"/>
      <c r="DA10" s="683"/>
      <c r="DB10" s="681" t="s">
        <v>207</v>
      </c>
      <c r="DC10" s="682"/>
      <c r="DD10" s="682"/>
      <c r="DE10" s="682"/>
      <c r="DF10" s="683"/>
      <c r="DG10" s="681" t="s">
        <v>207</v>
      </c>
      <c r="DH10" s="682"/>
      <c r="DI10" s="682"/>
      <c r="DJ10" s="682"/>
      <c r="DK10" s="683"/>
      <c r="DL10" s="681" t="s">
        <v>207</v>
      </c>
      <c r="DM10" s="682"/>
      <c r="DN10" s="682"/>
      <c r="DO10" s="682"/>
      <c r="DP10" s="683"/>
      <c r="DQ10" s="681" t="s">
        <v>207</v>
      </c>
      <c r="DR10" s="682"/>
      <c r="DS10" s="682"/>
      <c r="DT10" s="682"/>
      <c r="DU10" s="683"/>
      <c r="DV10" s="678"/>
      <c r="DW10" s="679"/>
      <c r="DX10" s="679"/>
      <c r="DY10" s="679"/>
      <c r="DZ10" s="684"/>
      <c r="EA10" s="67"/>
    </row>
    <row r="11" spans="1:131" s="47" customFormat="1" ht="26.25" customHeight="1" x14ac:dyDescent="0.2">
      <c r="A11" s="52">
        <v>5</v>
      </c>
      <c r="B11" s="678"/>
      <c r="C11" s="679"/>
      <c r="D11" s="679"/>
      <c r="E11" s="679"/>
      <c r="F11" s="679"/>
      <c r="G11" s="679"/>
      <c r="H11" s="679"/>
      <c r="I11" s="679"/>
      <c r="J11" s="679"/>
      <c r="K11" s="679"/>
      <c r="L11" s="679"/>
      <c r="M11" s="679"/>
      <c r="N11" s="679"/>
      <c r="O11" s="679"/>
      <c r="P11" s="680"/>
      <c r="Q11" s="922"/>
      <c r="R11" s="923"/>
      <c r="S11" s="923"/>
      <c r="T11" s="923"/>
      <c r="U11" s="923"/>
      <c r="V11" s="923"/>
      <c r="W11" s="923"/>
      <c r="X11" s="923"/>
      <c r="Y11" s="923"/>
      <c r="Z11" s="923"/>
      <c r="AA11" s="923"/>
      <c r="AB11" s="923"/>
      <c r="AC11" s="923"/>
      <c r="AD11" s="923"/>
      <c r="AE11" s="930"/>
      <c r="AF11" s="948"/>
      <c r="AG11" s="682"/>
      <c r="AH11" s="682"/>
      <c r="AI11" s="682"/>
      <c r="AJ11" s="949"/>
      <c r="AK11" s="929"/>
      <c r="AL11" s="923"/>
      <c r="AM11" s="923"/>
      <c r="AN11" s="923"/>
      <c r="AO11" s="923"/>
      <c r="AP11" s="923"/>
      <c r="AQ11" s="923"/>
      <c r="AR11" s="923"/>
      <c r="AS11" s="923"/>
      <c r="AT11" s="923"/>
      <c r="AU11" s="924"/>
      <c r="AV11" s="924"/>
      <c r="AW11" s="924"/>
      <c r="AX11" s="924"/>
      <c r="AY11" s="925"/>
      <c r="AZ11" s="56"/>
      <c r="BA11" s="56"/>
      <c r="BB11" s="56"/>
      <c r="BC11" s="56"/>
      <c r="BD11" s="56"/>
      <c r="BE11" s="67"/>
      <c r="BF11" s="67"/>
      <c r="BG11" s="67"/>
      <c r="BH11" s="67"/>
      <c r="BI11" s="67"/>
      <c r="BJ11" s="67"/>
      <c r="BK11" s="67"/>
      <c r="BL11" s="67"/>
      <c r="BM11" s="67"/>
      <c r="BN11" s="67"/>
      <c r="BO11" s="67"/>
      <c r="BP11" s="67"/>
      <c r="BQ11" s="52">
        <v>5</v>
      </c>
      <c r="BR11" s="72"/>
      <c r="BS11" s="678" t="s">
        <v>549</v>
      </c>
      <c r="BT11" s="679"/>
      <c r="BU11" s="679"/>
      <c r="BV11" s="679"/>
      <c r="BW11" s="679"/>
      <c r="BX11" s="679"/>
      <c r="BY11" s="679"/>
      <c r="BZ11" s="679"/>
      <c r="CA11" s="679"/>
      <c r="CB11" s="679"/>
      <c r="CC11" s="679"/>
      <c r="CD11" s="679"/>
      <c r="CE11" s="679"/>
      <c r="CF11" s="679"/>
      <c r="CG11" s="680"/>
      <c r="CH11" s="681">
        <v>-8</v>
      </c>
      <c r="CI11" s="682"/>
      <c r="CJ11" s="682"/>
      <c r="CK11" s="682"/>
      <c r="CL11" s="683"/>
      <c r="CM11" s="681">
        <v>75</v>
      </c>
      <c r="CN11" s="682"/>
      <c r="CO11" s="682"/>
      <c r="CP11" s="682"/>
      <c r="CQ11" s="683"/>
      <c r="CR11" s="681">
        <v>27</v>
      </c>
      <c r="CS11" s="682"/>
      <c r="CT11" s="682"/>
      <c r="CU11" s="682"/>
      <c r="CV11" s="683"/>
      <c r="CW11" s="681" t="s">
        <v>207</v>
      </c>
      <c r="CX11" s="682"/>
      <c r="CY11" s="682"/>
      <c r="CZ11" s="682"/>
      <c r="DA11" s="683"/>
      <c r="DB11" s="681" t="s">
        <v>207</v>
      </c>
      <c r="DC11" s="682"/>
      <c r="DD11" s="682"/>
      <c r="DE11" s="682"/>
      <c r="DF11" s="683"/>
      <c r="DG11" s="681" t="s">
        <v>207</v>
      </c>
      <c r="DH11" s="682"/>
      <c r="DI11" s="682"/>
      <c r="DJ11" s="682"/>
      <c r="DK11" s="683"/>
      <c r="DL11" s="681" t="s">
        <v>207</v>
      </c>
      <c r="DM11" s="682"/>
      <c r="DN11" s="682"/>
      <c r="DO11" s="682"/>
      <c r="DP11" s="683"/>
      <c r="DQ11" s="681" t="s">
        <v>207</v>
      </c>
      <c r="DR11" s="682"/>
      <c r="DS11" s="682"/>
      <c r="DT11" s="682"/>
      <c r="DU11" s="683"/>
      <c r="DV11" s="678"/>
      <c r="DW11" s="679"/>
      <c r="DX11" s="679"/>
      <c r="DY11" s="679"/>
      <c r="DZ11" s="684"/>
      <c r="EA11" s="67"/>
    </row>
    <row r="12" spans="1:131" s="47" customFormat="1" ht="26.25" customHeight="1" x14ac:dyDescent="0.2">
      <c r="A12" s="52">
        <v>6</v>
      </c>
      <c r="B12" s="678"/>
      <c r="C12" s="679"/>
      <c r="D12" s="679"/>
      <c r="E12" s="679"/>
      <c r="F12" s="679"/>
      <c r="G12" s="679"/>
      <c r="H12" s="679"/>
      <c r="I12" s="679"/>
      <c r="J12" s="679"/>
      <c r="K12" s="679"/>
      <c r="L12" s="679"/>
      <c r="M12" s="679"/>
      <c r="N12" s="679"/>
      <c r="O12" s="679"/>
      <c r="P12" s="680"/>
      <c r="Q12" s="922"/>
      <c r="R12" s="923"/>
      <c r="S12" s="923"/>
      <c r="T12" s="923"/>
      <c r="U12" s="923"/>
      <c r="V12" s="923"/>
      <c r="W12" s="923"/>
      <c r="X12" s="923"/>
      <c r="Y12" s="923"/>
      <c r="Z12" s="923"/>
      <c r="AA12" s="923"/>
      <c r="AB12" s="923"/>
      <c r="AC12" s="923"/>
      <c r="AD12" s="923"/>
      <c r="AE12" s="930"/>
      <c r="AF12" s="948"/>
      <c r="AG12" s="682"/>
      <c r="AH12" s="682"/>
      <c r="AI12" s="682"/>
      <c r="AJ12" s="949"/>
      <c r="AK12" s="929"/>
      <c r="AL12" s="923"/>
      <c r="AM12" s="923"/>
      <c r="AN12" s="923"/>
      <c r="AO12" s="923"/>
      <c r="AP12" s="923"/>
      <c r="AQ12" s="923"/>
      <c r="AR12" s="923"/>
      <c r="AS12" s="923"/>
      <c r="AT12" s="923"/>
      <c r="AU12" s="924"/>
      <c r="AV12" s="924"/>
      <c r="AW12" s="924"/>
      <c r="AX12" s="924"/>
      <c r="AY12" s="925"/>
      <c r="AZ12" s="56"/>
      <c r="BA12" s="56"/>
      <c r="BB12" s="56"/>
      <c r="BC12" s="56"/>
      <c r="BD12" s="56"/>
      <c r="BE12" s="67"/>
      <c r="BF12" s="67"/>
      <c r="BG12" s="67"/>
      <c r="BH12" s="67"/>
      <c r="BI12" s="67"/>
      <c r="BJ12" s="67"/>
      <c r="BK12" s="67"/>
      <c r="BL12" s="67"/>
      <c r="BM12" s="67"/>
      <c r="BN12" s="67"/>
      <c r="BO12" s="67"/>
      <c r="BP12" s="67"/>
      <c r="BQ12" s="52">
        <v>6</v>
      </c>
      <c r="BR12" s="72"/>
      <c r="BS12" s="678" t="s">
        <v>550</v>
      </c>
      <c r="BT12" s="679"/>
      <c r="BU12" s="679"/>
      <c r="BV12" s="679"/>
      <c r="BW12" s="679"/>
      <c r="BX12" s="679"/>
      <c r="BY12" s="679"/>
      <c r="BZ12" s="679"/>
      <c r="CA12" s="679"/>
      <c r="CB12" s="679"/>
      <c r="CC12" s="679"/>
      <c r="CD12" s="679"/>
      <c r="CE12" s="679"/>
      <c r="CF12" s="679"/>
      <c r="CG12" s="680"/>
      <c r="CH12" s="681">
        <v>-5</v>
      </c>
      <c r="CI12" s="682"/>
      <c r="CJ12" s="682"/>
      <c r="CK12" s="682"/>
      <c r="CL12" s="683"/>
      <c r="CM12" s="681">
        <v>68</v>
      </c>
      <c r="CN12" s="682"/>
      <c r="CO12" s="682"/>
      <c r="CP12" s="682"/>
      <c r="CQ12" s="683"/>
      <c r="CR12" s="681">
        <v>2</v>
      </c>
      <c r="CS12" s="682"/>
      <c r="CT12" s="682"/>
      <c r="CU12" s="682"/>
      <c r="CV12" s="683"/>
      <c r="CW12" s="681" t="s">
        <v>207</v>
      </c>
      <c r="CX12" s="682"/>
      <c r="CY12" s="682"/>
      <c r="CZ12" s="682"/>
      <c r="DA12" s="683"/>
      <c r="DB12" s="681" t="s">
        <v>207</v>
      </c>
      <c r="DC12" s="682"/>
      <c r="DD12" s="682"/>
      <c r="DE12" s="682"/>
      <c r="DF12" s="683"/>
      <c r="DG12" s="681" t="s">
        <v>207</v>
      </c>
      <c r="DH12" s="682"/>
      <c r="DI12" s="682"/>
      <c r="DJ12" s="682"/>
      <c r="DK12" s="683"/>
      <c r="DL12" s="681" t="s">
        <v>207</v>
      </c>
      <c r="DM12" s="682"/>
      <c r="DN12" s="682"/>
      <c r="DO12" s="682"/>
      <c r="DP12" s="683"/>
      <c r="DQ12" s="681" t="s">
        <v>207</v>
      </c>
      <c r="DR12" s="682"/>
      <c r="DS12" s="682"/>
      <c r="DT12" s="682"/>
      <c r="DU12" s="683"/>
      <c r="DV12" s="678"/>
      <c r="DW12" s="679"/>
      <c r="DX12" s="679"/>
      <c r="DY12" s="679"/>
      <c r="DZ12" s="684"/>
      <c r="EA12" s="67"/>
    </row>
    <row r="13" spans="1:131" s="47" customFormat="1" ht="26.25" customHeight="1" x14ac:dyDescent="0.2">
      <c r="A13" s="52">
        <v>7</v>
      </c>
      <c r="B13" s="678"/>
      <c r="C13" s="679"/>
      <c r="D13" s="679"/>
      <c r="E13" s="679"/>
      <c r="F13" s="679"/>
      <c r="G13" s="679"/>
      <c r="H13" s="679"/>
      <c r="I13" s="679"/>
      <c r="J13" s="679"/>
      <c r="K13" s="679"/>
      <c r="L13" s="679"/>
      <c r="M13" s="679"/>
      <c r="N13" s="679"/>
      <c r="O13" s="679"/>
      <c r="P13" s="680"/>
      <c r="Q13" s="922"/>
      <c r="R13" s="923"/>
      <c r="S13" s="923"/>
      <c r="T13" s="923"/>
      <c r="U13" s="923"/>
      <c r="V13" s="923"/>
      <c r="W13" s="923"/>
      <c r="X13" s="923"/>
      <c r="Y13" s="923"/>
      <c r="Z13" s="923"/>
      <c r="AA13" s="923"/>
      <c r="AB13" s="923"/>
      <c r="AC13" s="923"/>
      <c r="AD13" s="923"/>
      <c r="AE13" s="930"/>
      <c r="AF13" s="948"/>
      <c r="AG13" s="682"/>
      <c r="AH13" s="682"/>
      <c r="AI13" s="682"/>
      <c r="AJ13" s="949"/>
      <c r="AK13" s="929"/>
      <c r="AL13" s="923"/>
      <c r="AM13" s="923"/>
      <c r="AN13" s="923"/>
      <c r="AO13" s="923"/>
      <c r="AP13" s="923"/>
      <c r="AQ13" s="923"/>
      <c r="AR13" s="923"/>
      <c r="AS13" s="923"/>
      <c r="AT13" s="923"/>
      <c r="AU13" s="924"/>
      <c r="AV13" s="924"/>
      <c r="AW13" s="924"/>
      <c r="AX13" s="924"/>
      <c r="AY13" s="925"/>
      <c r="AZ13" s="56"/>
      <c r="BA13" s="56"/>
      <c r="BB13" s="56"/>
      <c r="BC13" s="56"/>
      <c r="BD13" s="56"/>
      <c r="BE13" s="67"/>
      <c r="BF13" s="67"/>
      <c r="BG13" s="67"/>
      <c r="BH13" s="67"/>
      <c r="BI13" s="67"/>
      <c r="BJ13" s="67"/>
      <c r="BK13" s="67"/>
      <c r="BL13" s="67"/>
      <c r="BM13" s="67"/>
      <c r="BN13" s="67"/>
      <c r="BO13" s="67"/>
      <c r="BP13" s="67"/>
      <c r="BQ13" s="52">
        <v>7</v>
      </c>
      <c r="BR13" s="72"/>
      <c r="BS13" s="678" t="s">
        <v>320</v>
      </c>
      <c r="BT13" s="679"/>
      <c r="BU13" s="679"/>
      <c r="BV13" s="679"/>
      <c r="BW13" s="679"/>
      <c r="BX13" s="679"/>
      <c r="BY13" s="679"/>
      <c r="BZ13" s="679"/>
      <c r="CA13" s="679"/>
      <c r="CB13" s="679"/>
      <c r="CC13" s="679"/>
      <c r="CD13" s="679"/>
      <c r="CE13" s="679"/>
      <c r="CF13" s="679"/>
      <c r="CG13" s="680"/>
      <c r="CH13" s="681">
        <v>5</v>
      </c>
      <c r="CI13" s="682"/>
      <c r="CJ13" s="682"/>
      <c r="CK13" s="682"/>
      <c r="CL13" s="683"/>
      <c r="CM13" s="681">
        <v>67</v>
      </c>
      <c r="CN13" s="682"/>
      <c r="CO13" s="682"/>
      <c r="CP13" s="682"/>
      <c r="CQ13" s="683"/>
      <c r="CR13" s="681">
        <v>16</v>
      </c>
      <c r="CS13" s="682"/>
      <c r="CT13" s="682"/>
      <c r="CU13" s="682"/>
      <c r="CV13" s="683"/>
      <c r="CW13" s="681">
        <v>37</v>
      </c>
      <c r="CX13" s="682"/>
      <c r="CY13" s="682"/>
      <c r="CZ13" s="682"/>
      <c r="DA13" s="683"/>
      <c r="DB13" s="681" t="s">
        <v>207</v>
      </c>
      <c r="DC13" s="682"/>
      <c r="DD13" s="682"/>
      <c r="DE13" s="682"/>
      <c r="DF13" s="683"/>
      <c r="DG13" s="681" t="s">
        <v>207</v>
      </c>
      <c r="DH13" s="682"/>
      <c r="DI13" s="682"/>
      <c r="DJ13" s="682"/>
      <c r="DK13" s="683"/>
      <c r="DL13" s="681" t="s">
        <v>207</v>
      </c>
      <c r="DM13" s="682"/>
      <c r="DN13" s="682"/>
      <c r="DO13" s="682"/>
      <c r="DP13" s="683"/>
      <c r="DQ13" s="681" t="s">
        <v>207</v>
      </c>
      <c r="DR13" s="682"/>
      <c r="DS13" s="682"/>
      <c r="DT13" s="682"/>
      <c r="DU13" s="683"/>
      <c r="DV13" s="678"/>
      <c r="DW13" s="679"/>
      <c r="DX13" s="679"/>
      <c r="DY13" s="679"/>
      <c r="DZ13" s="684"/>
      <c r="EA13" s="67"/>
    </row>
    <row r="14" spans="1:131" s="47" customFormat="1" ht="26.25" customHeight="1" x14ac:dyDescent="0.2">
      <c r="A14" s="52">
        <v>8</v>
      </c>
      <c r="B14" s="678"/>
      <c r="C14" s="679"/>
      <c r="D14" s="679"/>
      <c r="E14" s="679"/>
      <c r="F14" s="679"/>
      <c r="G14" s="679"/>
      <c r="H14" s="679"/>
      <c r="I14" s="679"/>
      <c r="J14" s="679"/>
      <c r="K14" s="679"/>
      <c r="L14" s="679"/>
      <c r="M14" s="679"/>
      <c r="N14" s="679"/>
      <c r="O14" s="679"/>
      <c r="P14" s="680"/>
      <c r="Q14" s="922"/>
      <c r="R14" s="923"/>
      <c r="S14" s="923"/>
      <c r="T14" s="923"/>
      <c r="U14" s="923"/>
      <c r="V14" s="923"/>
      <c r="W14" s="923"/>
      <c r="X14" s="923"/>
      <c r="Y14" s="923"/>
      <c r="Z14" s="923"/>
      <c r="AA14" s="923"/>
      <c r="AB14" s="923"/>
      <c r="AC14" s="923"/>
      <c r="AD14" s="923"/>
      <c r="AE14" s="930"/>
      <c r="AF14" s="948"/>
      <c r="AG14" s="682"/>
      <c r="AH14" s="682"/>
      <c r="AI14" s="682"/>
      <c r="AJ14" s="949"/>
      <c r="AK14" s="929"/>
      <c r="AL14" s="923"/>
      <c r="AM14" s="923"/>
      <c r="AN14" s="923"/>
      <c r="AO14" s="923"/>
      <c r="AP14" s="923"/>
      <c r="AQ14" s="923"/>
      <c r="AR14" s="923"/>
      <c r="AS14" s="923"/>
      <c r="AT14" s="923"/>
      <c r="AU14" s="924"/>
      <c r="AV14" s="924"/>
      <c r="AW14" s="924"/>
      <c r="AX14" s="924"/>
      <c r="AY14" s="925"/>
      <c r="AZ14" s="56"/>
      <c r="BA14" s="56"/>
      <c r="BB14" s="56"/>
      <c r="BC14" s="56"/>
      <c r="BD14" s="56"/>
      <c r="BE14" s="67"/>
      <c r="BF14" s="67"/>
      <c r="BG14" s="67"/>
      <c r="BH14" s="67"/>
      <c r="BI14" s="67"/>
      <c r="BJ14" s="67"/>
      <c r="BK14" s="67"/>
      <c r="BL14" s="67"/>
      <c r="BM14" s="67"/>
      <c r="BN14" s="67"/>
      <c r="BO14" s="67"/>
      <c r="BP14" s="67"/>
      <c r="BQ14" s="52">
        <v>8</v>
      </c>
      <c r="BR14" s="72"/>
      <c r="BS14" s="678"/>
      <c r="BT14" s="679"/>
      <c r="BU14" s="679"/>
      <c r="BV14" s="679"/>
      <c r="BW14" s="679"/>
      <c r="BX14" s="679"/>
      <c r="BY14" s="679"/>
      <c r="BZ14" s="679"/>
      <c r="CA14" s="679"/>
      <c r="CB14" s="679"/>
      <c r="CC14" s="679"/>
      <c r="CD14" s="679"/>
      <c r="CE14" s="679"/>
      <c r="CF14" s="679"/>
      <c r="CG14" s="680"/>
      <c r="CH14" s="681"/>
      <c r="CI14" s="682"/>
      <c r="CJ14" s="682"/>
      <c r="CK14" s="682"/>
      <c r="CL14" s="683"/>
      <c r="CM14" s="681"/>
      <c r="CN14" s="682"/>
      <c r="CO14" s="682"/>
      <c r="CP14" s="682"/>
      <c r="CQ14" s="683"/>
      <c r="CR14" s="681"/>
      <c r="CS14" s="682"/>
      <c r="CT14" s="682"/>
      <c r="CU14" s="682"/>
      <c r="CV14" s="683"/>
      <c r="CW14" s="681"/>
      <c r="CX14" s="682"/>
      <c r="CY14" s="682"/>
      <c r="CZ14" s="682"/>
      <c r="DA14" s="683"/>
      <c r="DB14" s="681"/>
      <c r="DC14" s="682"/>
      <c r="DD14" s="682"/>
      <c r="DE14" s="682"/>
      <c r="DF14" s="683"/>
      <c r="DG14" s="681"/>
      <c r="DH14" s="682"/>
      <c r="DI14" s="682"/>
      <c r="DJ14" s="682"/>
      <c r="DK14" s="683"/>
      <c r="DL14" s="681"/>
      <c r="DM14" s="682"/>
      <c r="DN14" s="682"/>
      <c r="DO14" s="682"/>
      <c r="DP14" s="683"/>
      <c r="DQ14" s="681"/>
      <c r="DR14" s="682"/>
      <c r="DS14" s="682"/>
      <c r="DT14" s="682"/>
      <c r="DU14" s="683"/>
      <c r="DV14" s="678"/>
      <c r="DW14" s="679"/>
      <c r="DX14" s="679"/>
      <c r="DY14" s="679"/>
      <c r="DZ14" s="684"/>
      <c r="EA14" s="67"/>
    </row>
    <row r="15" spans="1:131" s="47" customFormat="1" ht="26.25" customHeight="1" x14ac:dyDescent="0.2">
      <c r="A15" s="52">
        <v>9</v>
      </c>
      <c r="B15" s="678"/>
      <c r="C15" s="679"/>
      <c r="D15" s="679"/>
      <c r="E15" s="679"/>
      <c r="F15" s="679"/>
      <c r="G15" s="679"/>
      <c r="H15" s="679"/>
      <c r="I15" s="679"/>
      <c r="J15" s="679"/>
      <c r="K15" s="679"/>
      <c r="L15" s="679"/>
      <c r="M15" s="679"/>
      <c r="N15" s="679"/>
      <c r="O15" s="679"/>
      <c r="P15" s="680"/>
      <c r="Q15" s="922"/>
      <c r="R15" s="923"/>
      <c r="S15" s="923"/>
      <c r="T15" s="923"/>
      <c r="U15" s="923"/>
      <c r="V15" s="923"/>
      <c r="W15" s="923"/>
      <c r="X15" s="923"/>
      <c r="Y15" s="923"/>
      <c r="Z15" s="923"/>
      <c r="AA15" s="923"/>
      <c r="AB15" s="923"/>
      <c r="AC15" s="923"/>
      <c r="AD15" s="923"/>
      <c r="AE15" s="930"/>
      <c r="AF15" s="948"/>
      <c r="AG15" s="682"/>
      <c r="AH15" s="682"/>
      <c r="AI15" s="682"/>
      <c r="AJ15" s="949"/>
      <c r="AK15" s="929"/>
      <c r="AL15" s="923"/>
      <c r="AM15" s="923"/>
      <c r="AN15" s="923"/>
      <c r="AO15" s="923"/>
      <c r="AP15" s="923"/>
      <c r="AQ15" s="923"/>
      <c r="AR15" s="923"/>
      <c r="AS15" s="923"/>
      <c r="AT15" s="923"/>
      <c r="AU15" s="924"/>
      <c r="AV15" s="924"/>
      <c r="AW15" s="924"/>
      <c r="AX15" s="924"/>
      <c r="AY15" s="925"/>
      <c r="AZ15" s="56"/>
      <c r="BA15" s="56"/>
      <c r="BB15" s="56"/>
      <c r="BC15" s="56"/>
      <c r="BD15" s="56"/>
      <c r="BE15" s="67"/>
      <c r="BF15" s="67"/>
      <c r="BG15" s="67"/>
      <c r="BH15" s="67"/>
      <c r="BI15" s="67"/>
      <c r="BJ15" s="67"/>
      <c r="BK15" s="67"/>
      <c r="BL15" s="67"/>
      <c r="BM15" s="67"/>
      <c r="BN15" s="67"/>
      <c r="BO15" s="67"/>
      <c r="BP15" s="67"/>
      <c r="BQ15" s="52">
        <v>9</v>
      </c>
      <c r="BR15" s="72"/>
      <c r="BS15" s="678"/>
      <c r="BT15" s="679"/>
      <c r="BU15" s="679"/>
      <c r="BV15" s="679"/>
      <c r="BW15" s="679"/>
      <c r="BX15" s="679"/>
      <c r="BY15" s="679"/>
      <c r="BZ15" s="679"/>
      <c r="CA15" s="679"/>
      <c r="CB15" s="679"/>
      <c r="CC15" s="679"/>
      <c r="CD15" s="679"/>
      <c r="CE15" s="679"/>
      <c r="CF15" s="679"/>
      <c r="CG15" s="680"/>
      <c r="CH15" s="681"/>
      <c r="CI15" s="682"/>
      <c r="CJ15" s="682"/>
      <c r="CK15" s="682"/>
      <c r="CL15" s="683"/>
      <c r="CM15" s="681"/>
      <c r="CN15" s="682"/>
      <c r="CO15" s="682"/>
      <c r="CP15" s="682"/>
      <c r="CQ15" s="683"/>
      <c r="CR15" s="681"/>
      <c r="CS15" s="682"/>
      <c r="CT15" s="682"/>
      <c r="CU15" s="682"/>
      <c r="CV15" s="683"/>
      <c r="CW15" s="681"/>
      <c r="CX15" s="682"/>
      <c r="CY15" s="682"/>
      <c r="CZ15" s="682"/>
      <c r="DA15" s="683"/>
      <c r="DB15" s="681"/>
      <c r="DC15" s="682"/>
      <c r="DD15" s="682"/>
      <c r="DE15" s="682"/>
      <c r="DF15" s="683"/>
      <c r="DG15" s="681"/>
      <c r="DH15" s="682"/>
      <c r="DI15" s="682"/>
      <c r="DJ15" s="682"/>
      <c r="DK15" s="683"/>
      <c r="DL15" s="681"/>
      <c r="DM15" s="682"/>
      <c r="DN15" s="682"/>
      <c r="DO15" s="682"/>
      <c r="DP15" s="683"/>
      <c r="DQ15" s="681"/>
      <c r="DR15" s="682"/>
      <c r="DS15" s="682"/>
      <c r="DT15" s="682"/>
      <c r="DU15" s="683"/>
      <c r="DV15" s="678"/>
      <c r="DW15" s="679"/>
      <c r="DX15" s="679"/>
      <c r="DY15" s="679"/>
      <c r="DZ15" s="684"/>
      <c r="EA15" s="67"/>
    </row>
    <row r="16" spans="1:131" s="47" customFormat="1" ht="26.25" customHeight="1" x14ac:dyDescent="0.2">
      <c r="A16" s="52">
        <v>10</v>
      </c>
      <c r="B16" s="678"/>
      <c r="C16" s="679"/>
      <c r="D16" s="679"/>
      <c r="E16" s="679"/>
      <c r="F16" s="679"/>
      <c r="G16" s="679"/>
      <c r="H16" s="679"/>
      <c r="I16" s="679"/>
      <c r="J16" s="679"/>
      <c r="K16" s="679"/>
      <c r="L16" s="679"/>
      <c r="M16" s="679"/>
      <c r="N16" s="679"/>
      <c r="O16" s="679"/>
      <c r="P16" s="680"/>
      <c r="Q16" s="922"/>
      <c r="R16" s="923"/>
      <c r="S16" s="923"/>
      <c r="T16" s="923"/>
      <c r="U16" s="923"/>
      <c r="V16" s="923"/>
      <c r="W16" s="923"/>
      <c r="X16" s="923"/>
      <c r="Y16" s="923"/>
      <c r="Z16" s="923"/>
      <c r="AA16" s="923"/>
      <c r="AB16" s="923"/>
      <c r="AC16" s="923"/>
      <c r="AD16" s="923"/>
      <c r="AE16" s="930"/>
      <c r="AF16" s="948"/>
      <c r="AG16" s="682"/>
      <c r="AH16" s="682"/>
      <c r="AI16" s="682"/>
      <c r="AJ16" s="949"/>
      <c r="AK16" s="929"/>
      <c r="AL16" s="923"/>
      <c r="AM16" s="923"/>
      <c r="AN16" s="923"/>
      <c r="AO16" s="923"/>
      <c r="AP16" s="923"/>
      <c r="AQ16" s="923"/>
      <c r="AR16" s="923"/>
      <c r="AS16" s="923"/>
      <c r="AT16" s="923"/>
      <c r="AU16" s="924"/>
      <c r="AV16" s="924"/>
      <c r="AW16" s="924"/>
      <c r="AX16" s="924"/>
      <c r="AY16" s="925"/>
      <c r="AZ16" s="56"/>
      <c r="BA16" s="56"/>
      <c r="BB16" s="56"/>
      <c r="BC16" s="56"/>
      <c r="BD16" s="56"/>
      <c r="BE16" s="67"/>
      <c r="BF16" s="67"/>
      <c r="BG16" s="67"/>
      <c r="BH16" s="67"/>
      <c r="BI16" s="67"/>
      <c r="BJ16" s="67"/>
      <c r="BK16" s="67"/>
      <c r="BL16" s="67"/>
      <c r="BM16" s="67"/>
      <c r="BN16" s="67"/>
      <c r="BO16" s="67"/>
      <c r="BP16" s="67"/>
      <c r="BQ16" s="52">
        <v>10</v>
      </c>
      <c r="BR16" s="72"/>
      <c r="BS16" s="678"/>
      <c r="BT16" s="679"/>
      <c r="BU16" s="679"/>
      <c r="BV16" s="679"/>
      <c r="BW16" s="679"/>
      <c r="BX16" s="679"/>
      <c r="BY16" s="679"/>
      <c r="BZ16" s="679"/>
      <c r="CA16" s="679"/>
      <c r="CB16" s="679"/>
      <c r="CC16" s="679"/>
      <c r="CD16" s="679"/>
      <c r="CE16" s="679"/>
      <c r="CF16" s="679"/>
      <c r="CG16" s="680"/>
      <c r="CH16" s="681"/>
      <c r="CI16" s="682"/>
      <c r="CJ16" s="682"/>
      <c r="CK16" s="682"/>
      <c r="CL16" s="683"/>
      <c r="CM16" s="681"/>
      <c r="CN16" s="682"/>
      <c r="CO16" s="682"/>
      <c r="CP16" s="682"/>
      <c r="CQ16" s="683"/>
      <c r="CR16" s="681"/>
      <c r="CS16" s="682"/>
      <c r="CT16" s="682"/>
      <c r="CU16" s="682"/>
      <c r="CV16" s="683"/>
      <c r="CW16" s="681"/>
      <c r="CX16" s="682"/>
      <c r="CY16" s="682"/>
      <c r="CZ16" s="682"/>
      <c r="DA16" s="683"/>
      <c r="DB16" s="681"/>
      <c r="DC16" s="682"/>
      <c r="DD16" s="682"/>
      <c r="DE16" s="682"/>
      <c r="DF16" s="683"/>
      <c r="DG16" s="681"/>
      <c r="DH16" s="682"/>
      <c r="DI16" s="682"/>
      <c r="DJ16" s="682"/>
      <c r="DK16" s="683"/>
      <c r="DL16" s="681"/>
      <c r="DM16" s="682"/>
      <c r="DN16" s="682"/>
      <c r="DO16" s="682"/>
      <c r="DP16" s="683"/>
      <c r="DQ16" s="681"/>
      <c r="DR16" s="682"/>
      <c r="DS16" s="682"/>
      <c r="DT16" s="682"/>
      <c r="DU16" s="683"/>
      <c r="DV16" s="678"/>
      <c r="DW16" s="679"/>
      <c r="DX16" s="679"/>
      <c r="DY16" s="679"/>
      <c r="DZ16" s="684"/>
      <c r="EA16" s="67"/>
    </row>
    <row r="17" spans="1:131" s="47" customFormat="1" ht="26.25" customHeight="1" x14ac:dyDescent="0.2">
      <c r="A17" s="52">
        <v>11</v>
      </c>
      <c r="B17" s="678"/>
      <c r="C17" s="679"/>
      <c r="D17" s="679"/>
      <c r="E17" s="679"/>
      <c r="F17" s="679"/>
      <c r="G17" s="679"/>
      <c r="H17" s="679"/>
      <c r="I17" s="679"/>
      <c r="J17" s="679"/>
      <c r="K17" s="679"/>
      <c r="L17" s="679"/>
      <c r="M17" s="679"/>
      <c r="N17" s="679"/>
      <c r="O17" s="679"/>
      <c r="P17" s="680"/>
      <c r="Q17" s="922"/>
      <c r="R17" s="923"/>
      <c r="S17" s="923"/>
      <c r="T17" s="923"/>
      <c r="U17" s="923"/>
      <c r="V17" s="923"/>
      <c r="W17" s="923"/>
      <c r="X17" s="923"/>
      <c r="Y17" s="923"/>
      <c r="Z17" s="923"/>
      <c r="AA17" s="923"/>
      <c r="AB17" s="923"/>
      <c r="AC17" s="923"/>
      <c r="AD17" s="923"/>
      <c r="AE17" s="930"/>
      <c r="AF17" s="948"/>
      <c r="AG17" s="682"/>
      <c r="AH17" s="682"/>
      <c r="AI17" s="682"/>
      <c r="AJ17" s="949"/>
      <c r="AK17" s="929"/>
      <c r="AL17" s="923"/>
      <c r="AM17" s="923"/>
      <c r="AN17" s="923"/>
      <c r="AO17" s="923"/>
      <c r="AP17" s="923"/>
      <c r="AQ17" s="923"/>
      <c r="AR17" s="923"/>
      <c r="AS17" s="923"/>
      <c r="AT17" s="923"/>
      <c r="AU17" s="924"/>
      <c r="AV17" s="924"/>
      <c r="AW17" s="924"/>
      <c r="AX17" s="924"/>
      <c r="AY17" s="925"/>
      <c r="AZ17" s="56"/>
      <c r="BA17" s="56"/>
      <c r="BB17" s="56"/>
      <c r="BC17" s="56"/>
      <c r="BD17" s="56"/>
      <c r="BE17" s="67"/>
      <c r="BF17" s="67"/>
      <c r="BG17" s="67"/>
      <c r="BH17" s="67"/>
      <c r="BI17" s="67"/>
      <c r="BJ17" s="67"/>
      <c r="BK17" s="67"/>
      <c r="BL17" s="67"/>
      <c r="BM17" s="67"/>
      <c r="BN17" s="67"/>
      <c r="BO17" s="67"/>
      <c r="BP17" s="67"/>
      <c r="BQ17" s="52">
        <v>11</v>
      </c>
      <c r="BR17" s="72"/>
      <c r="BS17" s="678"/>
      <c r="BT17" s="679"/>
      <c r="BU17" s="679"/>
      <c r="BV17" s="679"/>
      <c r="BW17" s="679"/>
      <c r="BX17" s="679"/>
      <c r="BY17" s="679"/>
      <c r="BZ17" s="679"/>
      <c r="CA17" s="679"/>
      <c r="CB17" s="679"/>
      <c r="CC17" s="679"/>
      <c r="CD17" s="679"/>
      <c r="CE17" s="679"/>
      <c r="CF17" s="679"/>
      <c r="CG17" s="680"/>
      <c r="CH17" s="681"/>
      <c r="CI17" s="682"/>
      <c r="CJ17" s="682"/>
      <c r="CK17" s="682"/>
      <c r="CL17" s="683"/>
      <c r="CM17" s="681"/>
      <c r="CN17" s="682"/>
      <c r="CO17" s="682"/>
      <c r="CP17" s="682"/>
      <c r="CQ17" s="683"/>
      <c r="CR17" s="681"/>
      <c r="CS17" s="682"/>
      <c r="CT17" s="682"/>
      <c r="CU17" s="682"/>
      <c r="CV17" s="683"/>
      <c r="CW17" s="681"/>
      <c r="CX17" s="682"/>
      <c r="CY17" s="682"/>
      <c r="CZ17" s="682"/>
      <c r="DA17" s="683"/>
      <c r="DB17" s="681"/>
      <c r="DC17" s="682"/>
      <c r="DD17" s="682"/>
      <c r="DE17" s="682"/>
      <c r="DF17" s="683"/>
      <c r="DG17" s="681"/>
      <c r="DH17" s="682"/>
      <c r="DI17" s="682"/>
      <c r="DJ17" s="682"/>
      <c r="DK17" s="683"/>
      <c r="DL17" s="681"/>
      <c r="DM17" s="682"/>
      <c r="DN17" s="682"/>
      <c r="DO17" s="682"/>
      <c r="DP17" s="683"/>
      <c r="DQ17" s="681"/>
      <c r="DR17" s="682"/>
      <c r="DS17" s="682"/>
      <c r="DT17" s="682"/>
      <c r="DU17" s="683"/>
      <c r="DV17" s="678"/>
      <c r="DW17" s="679"/>
      <c r="DX17" s="679"/>
      <c r="DY17" s="679"/>
      <c r="DZ17" s="684"/>
      <c r="EA17" s="67"/>
    </row>
    <row r="18" spans="1:131" s="47" customFormat="1" ht="26.25" customHeight="1" x14ac:dyDescent="0.2">
      <c r="A18" s="52">
        <v>12</v>
      </c>
      <c r="B18" s="678"/>
      <c r="C18" s="679"/>
      <c r="D18" s="679"/>
      <c r="E18" s="679"/>
      <c r="F18" s="679"/>
      <c r="G18" s="679"/>
      <c r="H18" s="679"/>
      <c r="I18" s="679"/>
      <c r="J18" s="679"/>
      <c r="K18" s="679"/>
      <c r="L18" s="679"/>
      <c r="M18" s="679"/>
      <c r="N18" s="679"/>
      <c r="O18" s="679"/>
      <c r="P18" s="680"/>
      <c r="Q18" s="922"/>
      <c r="R18" s="923"/>
      <c r="S18" s="923"/>
      <c r="T18" s="923"/>
      <c r="U18" s="923"/>
      <c r="V18" s="923"/>
      <c r="W18" s="923"/>
      <c r="X18" s="923"/>
      <c r="Y18" s="923"/>
      <c r="Z18" s="923"/>
      <c r="AA18" s="923"/>
      <c r="AB18" s="923"/>
      <c r="AC18" s="923"/>
      <c r="AD18" s="923"/>
      <c r="AE18" s="930"/>
      <c r="AF18" s="948"/>
      <c r="AG18" s="682"/>
      <c r="AH18" s="682"/>
      <c r="AI18" s="682"/>
      <c r="AJ18" s="949"/>
      <c r="AK18" s="929"/>
      <c r="AL18" s="923"/>
      <c r="AM18" s="923"/>
      <c r="AN18" s="923"/>
      <c r="AO18" s="923"/>
      <c r="AP18" s="923"/>
      <c r="AQ18" s="923"/>
      <c r="AR18" s="923"/>
      <c r="AS18" s="923"/>
      <c r="AT18" s="923"/>
      <c r="AU18" s="924"/>
      <c r="AV18" s="924"/>
      <c r="AW18" s="924"/>
      <c r="AX18" s="924"/>
      <c r="AY18" s="925"/>
      <c r="AZ18" s="56"/>
      <c r="BA18" s="56"/>
      <c r="BB18" s="56"/>
      <c r="BC18" s="56"/>
      <c r="BD18" s="56"/>
      <c r="BE18" s="67"/>
      <c r="BF18" s="67"/>
      <c r="BG18" s="67"/>
      <c r="BH18" s="67"/>
      <c r="BI18" s="67"/>
      <c r="BJ18" s="67"/>
      <c r="BK18" s="67"/>
      <c r="BL18" s="67"/>
      <c r="BM18" s="67"/>
      <c r="BN18" s="67"/>
      <c r="BO18" s="67"/>
      <c r="BP18" s="67"/>
      <c r="BQ18" s="52">
        <v>12</v>
      </c>
      <c r="BR18" s="72"/>
      <c r="BS18" s="678"/>
      <c r="BT18" s="679"/>
      <c r="BU18" s="679"/>
      <c r="BV18" s="679"/>
      <c r="BW18" s="679"/>
      <c r="BX18" s="679"/>
      <c r="BY18" s="679"/>
      <c r="BZ18" s="679"/>
      <c r="CA18" s="679"/>
      <c r="CB18" s="679"/>
      <c r="CC18" s="679"/>
      <c r="CD18" s="679"/>
      <c r="CE18" s="679"/>
      <c r="CF18" s="679"/>
      <c r="CG18" s="680"/>
      <c r="CH18" s="681"/>
      <c r="CI18" s="682"/>
      <c r="CJ18" s="682"/>
      <c r="CK18" s="682"/>
      <c r="CL18" s="683"/>
      <c r="CM18" s="681"/>
      <c r="CN18" s="682"/>
      <c r="CO18" s="682"/>
      <c r="CP18" s="682"/>
      <c r="CQ18" s="683"/>
      <c r="CR18" s="681"/>
      <c r="CS18" s="682"/>
      <c r="CT18" s="682"/>
      <c r="CU18" s="682"/>
      <c r="CV18" s="683"/>
      <c r="CW18" s="681"/>
      <c r="CX18" s="682"/>
      <c r="CY18" s="682"/>
      <c r="CZ18" s="682"/>
      <c r="DA18" s="683"/>
      <c r="DB18" s="681"/>
      <c r="DC18" s="682"/>
      <c r="DD18" s="682"/>
      <c r="DE18" s="682"/>
      <c r="DF18" s="683"/>
      <c r="DG18" s="681"/>
      <c r="DH18" s="682"/>
      <c r="DI18" s="682"/>
      <c r="DJ18" s="682"/>
      <c r="DK18" s="683"/>
      <c r="DL18" s="681"/>
      <c r="DM18" s="682"/>
      <c r="DN18" s="682"/>
      <c r="DO18" s="682"/>
      <c r="DP18" s="683"/>
      <c r="DQ18" s="681"/>
      <c r="DR18" s="682"/>
      <c r="DS18" s="682"/>
      <c r="DT18" s="682"/>
      <c r="DU18" s="683"/>
      <c r="DV18" s="678"/>
      <c r="DW18" s="679"/>
      <c r="DX18" s="679"/>
      <c r="DY18" s="679"/>
      <c r="DZ18" s="684"/>
      <c r="EA18" s="67"/>
    </row>
    <row r="19" spans="1:131" s="47" customFormat="1" ht="26.25" customHeight="1" x14ac:dyDescent="0.2">
      <c r="A19" s="52">
        <v>13</v>
      </c>
      <c r="B19" s="678"/>
      <c r="C19" s="679"/>
      <c r="D19" s="679"/>
      <c r="E19" s="679"/>
      <c r="F19" s="679"/>
      <c r="G19" s="679"/>
      <c r="H19" s="679"/>
      <c r="I19" s="679"/>
      <c r="J19" s="679"/>
      <c r="K19" s="679"/>
      <c r="L19" s="679"/>
      <c r="M19" s="679"/>
      <c r="N19" s="679"/>
      <c r="O19" s="679"/>
      <c r="P19" s="680"/>
      <c r="Q19" s="922"/>
      <c r="R19" s="923"/>
      <c r="S19" s="923"/>
      <c r="T19" s="923"/>
      <c r="U19" s="923"/>
      <c r="V19" s="923"/>
      <c r="W19" s="923"/>
      <c r="X19" s="923"/>
      <c r="Y19" s="923"/>
      <c r="Z19" s="923"/>
      <c r="AA19" s="923"/>
      <c r="AB19" s="923"/>
      <c r="AC19" s="923"/>
      <c r="AD19" s="923"/>
      <c r="AE19" s="930"/>
      <c r="AF19" s="948"/>
      <c r="AG19" s="682"/>
      <c r="AH19" s="682"/>
      <c r="AI19" s="682"/>
      <c r="AJ19" s="949"/>
      <c r="AK19" s="929"/>
      <c r="AL19" s="923"/>
      <c r="AM19" s="923"/>
      <c r="AN19" s="923"/>
      <c r="AO19" s="923"/>
      <c r="AP19" s="923"/>
      <c r="AQ19" s="923"/>
      <c r="AR19" s="923"/>
      <c r="AS19" s="923"/>
      <c r="AT19" s="923"/>
      <c r="AU19" s="924"/>
      <c r="AV19" s="924"/>
      <c r="AW19" s="924"/>
      <c r="AX19" s="924"/>
      <c r="AY19" s="925"/>
      <c r="AZ19" s="56"/>
      <c r="BA19" s="56"/>
      <c r="BB19" s="56"/>
      <c r="BC19" s="56"/>
      <c r="BD19" s="56"/>
      <c r="BE19" s="67"/>
      <c r="BF19" s="67"/>
      <c r="BG19" s="67"/>
      <c r="BH19" s="67"/>
      <c r="BI19" s="67"/>
      <c r="BJ19" s="67"/>
      <c r="BK19" s="67"/>
      <c r="BL19" s="67"/>
      <c r="BM19" s="67"/>
      <c r="BN19" s="67"/>
      <c r="BO19" s="67"/>
      <c r="BP19" s="67"/>
      <c r="BQ19" s="52">
        <v>13</v>
      </c>
      <c r="BR19" s="72"/>
      <c r="BS19" s="678"/>
      <c r="BT19" s="679"/>
      <c r="BU19" s="679"/>
      <c r="BV19" s="679"/>
      <c r="BW19" s="679"/>
      <c r="BX19" s="679"/>
      <c r="BY19" s="679"/>
      <c r="BZ19" s="679"/>
      <c r="CA19" s="679"/>
      <c r="CB19" s="679"/>
      <c r="CC19" s="679"/>
      <c r="CD19" s="679"/>
      <c r="CE19" s="679"/>
      <c r="CF19" s="679"/>
      <c r="CG19" s="680"/>
      <c r="CH19" s="681"/>
      <c r="CI19" s="682"/>
      <c r="CJ19" s="682"/>
      <c r="CK19" s="682"/>
      <c r="CL19" s="683"/>
      <c r="CM19" s="681"/>
      <c r="CN19" s="682"/>
      <c r="CO19" s="682"/>
      <c r="CP19" s="682"/>
      <c r="CQ19" s="683"/>
      <c r="CR19" s="681"/>
      <c r="CS19" s="682"/>
      <c r="CT19" s="682"/>
      <c r="CU19" s="682"/>
      <c r="CV19" s="683"/>
      <c r="CW19" s="681"/>
      <c r="CX19" s="682"/>
      <c r="CY19" s="682"/>
      <c r="CZ19" s="682"/>
      <c r="DA19" s="683"/>
      <c r="DB19" s="681"/>
      <c r="DC19" s="682"/>
      <c r="DD19" s="682"/>
      <c r="DE19" s="682"/>
      <c r="DF19" s="683"/>
      <c r="DG19" s="681"/>
      <c r="DH19" s="682"/>
      <c r="DI19" s="682"/>
      <c r="DJ19" s="682"/>
      <c r="DK19" s="683"/>
      <c r="DL19" s="681"/>
      <c r="DM19" s="682"/>
      <c r="DN19" s="682"/>
      <c r="DO19" s="682"/>
      <c r="DP19" s="683"/>
      <c r="DQ19" s="681"/>
      <c r="DR19" s="682"/>
      <c r="DS19" s="682"/>
      <c r="DT19" s="682"/>
      <c r="DU19" s="683"/>
      <c r="DV19" s="678"/>
      <c r="DW19" s="679"/>
      <c r="DX19" s="679"/>
      <c r="DY19" s="679"/>
      <c r="DZ19" s="684"/>
      <c r="EA19" s="67"/>
    </row>
    <row r="20" spans="1:131" s="47" customFormat="1" ht="26.25" customHeight="1" x14ac:dyDescent="0.2">
      <c r="A20" s="52">
        <v>14</v>
      </c>
      <c r="B20" s="678"/>
      <c r="C20" s="679"/>
      <c r="D20" s="679"/>
      <c r="E20" s="679"/>
      <c r="F20" s="679"/>
      <c r="G20" s="679"/>
      <c r="H20" s="679"/>
      <c r="I20" s="679"/>
      <c r="J20" s="679"/>
      <c r="K20" s="679"/>
      <c r="L20" s="679"/>
      <c r="M20" s="679"/>
      <c r="N20" s="679"/>
      <c r="O20" s="679"/>
      <c r="P20" s="680"/>
      <c r="Q20" s="922"/>
      <c r="R20" s="923"/>
      <c r="S20" s="923"/>
      <c r="T20" s="923"/>
      <c r="U20" s="923"/>
      <c r="V20" s="923"/>
      <c r="W20" s="923"/>
      <c r="X20" s="923"/>
      <c r="Y20" s="923"/>
      <c r="Z20" s="923"/>
      <c r="AA20" s="923"/>
      <c r="AB20" s="923"/>
      <c r="AC20" s="923"/>
      <c r="AD20" s="923"/>
      <c r="AE20" s="930"/>
      <c r="AF20" s="948"/>
      <c r="AG20" s="682"/>
      <c r="AH20" s="682"/>
      <c r="AI20" s="682"/>
      <c r="AJ20" s="949"/>
      <c r="AK20" s="929"/>
      <c r="AL20" s="923"/>
      <c r="AM20" s="923"/>
      <c r="AN20" s="923"/>
      <c r="AO20" s="923"/>
      <c r="AP20" s="923"/>
      <c r="AQ20" s="923"/>
      <c r="AR20" s="923"/>
      <c r="AS20" s="923"/>
      <c r="AT20" s="923"/>
      <c r="AU20" s="924"/>
      <c r="AV20" s="924"/>
      <c r="AW20" s="924"/>
      <c r="AX20" s="924"/>
      <c r="AY20" s="925"/>
      <c r="AZ20" s="56"/>
      <c r="BA20" s="56"/>
      <c r="BB20" s="56"/>
      <c r="BC20" s="56"/>
      <c r="BD20" s="56"/>
      <c r="BE20" s="67"/>
      <c r="BF20" s="67"/>
      <c r="BG20" s="67"/>
      <c r="BH20" s="67"/>
      <c r="BI20" s="67"/>
      <c r="BJ20" s="67"/>
      <c r="BK20" s="67"/>
      <c r="BL20" s="67"/>
      <c r="BM20" s="67"/>
      <c r="BN20" s="67"/>
      <c r="BO20" s="67"/>
      <c r="BP20" s="67"/>
      <c r="BQ20" s="52">
        <v>14</v>
      </c>
      <c r="BR20" s="72"/>
      <c r="BS20" s="678"/>
      <c r="BT20" s="679"/>
      <c r="BU20" s="679"/>
      <c r="BV20" s="679"/>
      <c r="BW20" s="679"/>
      <c r="BX20" s="679"/>
      <c r="BY20" s="679"/>
      <c r="BZ20" s="679"/>
      <c r="CA20" s="679"/>
      <c r="CB20" s="679"/>
      <c r="CC20" s="679"/>
      <c r="CD20" s="679"/>
      <c r="CE20" s="679"/>
      <c r="CF20" s="679"/>
      <c r="CG20" s="680"/>
      <c r="CH20" s="681"/>
      <c r="CI20" s="682"/>
      <c r="CJ20" s="682"/>
      <c r="CK20" s="682"/>
      <c r="CL20" s="683"/>
      <c r="CM20" s="681"/>
      <c r="CN20" s="682"/>
      <c r="CO20" s="682"/>
      <c r="CP20" s="682"/>
      <c r="CQ20" s="683"/>
      <c r="CR20" s="681"/>
      <c r="CS20" s="682"/>
      <c r="CT20" s="682"/>
      <c r="CU20" s="682"/>
      <c r="CV20" s="683"/>
      <c r="CW20" s="681"/>
      <c r="CX20" s="682"/>
      <c r="CY20" s="682"/>
      <c r="CZ20" s="682"/>
      <c r="DA20" s="683"/>
      <c r="DB20" s="681"/>
      <c r="DC20" s="682"/>
      <c r="DD20" s="682"/>
      <c r="DE20" s="682"/>
      <c r="DF20" s="683"/>
      <c r="DG20" s="681"/>
      <c r="DH20" s="682"/>
      <c r="DI20" s="682"/>
      <c r="DJ20" s="682"/>
      <c r="DK20" s="683"/>
      <c r="DL20" s="681"/>
      <c r="DM20" s="682"/>
      <c r="DN20" s="682"/>
      <c r="DO20" s="682"/>
      <c r="DP20" s="683"/>
      <c r="DQ20" s="681"/>
      <c r="DR20" s="682"/>
      <c r="DS20" s="682"/>
      <c r="DT20" s="682"/>
      <c r="DU20" s="683"/>
      <c r="DV20" s="678"/>
      <c r="DW20" s="679"/>
      <c r="DX20" s="679"/>
      <c r="DY20" s="679"/>
      <c r="DZ20" s="684"/>
      <c r="EA20" s="67"/>
    </row>
    <row r="21" spans="1:131" s="47" customFormat="1" ht="26.25" customHeight="1" x14ac:dyDescent="0.2">
      <c r="A21" s="52">
        <v>15</v>
      </c>
      <c r="B21" s="678"/>
      <c r="C21" s="679"/>
      <c r="D21" s="679"/>
      <c r="E21" s="679"/>
      <c r="F21" s="679"/>
      <c r="G21" s="679"/>
      <c r="H21" s="679"/>
      <c r="I21" s="679"/>
      <c r="J21" s="679"/>
      <c r="K21" s="679"/>
      <c r="L21" s="679"/>
      <c r="M21" s="679"/>
      <c r="N21" s="679"/>
      <c r="O21" s="679"/>
      <c r="P21" s="680"/>
      <c r="Q21" s="922"/>
      <c r="R21" s="923"/>
      <c r="S21" s="923"/>
      <c r="T21" s="923"/>
      <c r="U21" s="923"/>
      <c r="V21" s="923"/>
      <c r="W21" s="923"/>
      <c r="X21" s="923"/>
      <c r="Y21" s="923"/>
      <c r="Z21" s="923"/>
      <c r="AA21" s="923"/>
      <c r="AB21" s="923"/>
      <c r="AC21" s="923"/>
      <c r="AD21" s="923"/>
      <c r="AE21" s="930"/>
      <c r="AF21" s="948"/>
      <c r="AG21" s="682"/>
      <c r="AH21" s="682"/>
      <c r="AI21" s="682"/>
      <c r="AJ21" s="949"/>
      <c r="AK21" s="929"/>
      <c r="AL21" s="923"/>
      <c r="AM21" s="923"/>
      <c r="AN21" s="923"/>
      <c r="AO21" s="923"/>
      <c r="AP21" s="923"/>
      <c r="AQ21" s="923"/>
      <c r="AR21" s="923"/>
      <c r="AS21" s="923"/>
      <c r="AT21" s="923"/>
      <c r="AU21" s="924"/>
      <c r="AV21" s="924"/>
      <c r="AW21" s="924"/>
      <c r="AX21" s="924"/>
      <c r="AY21" s="925"/>
      <c r="AZ21" s="56"/>
      <c r="BA21" s="56"/>
      <c r="BB21" s="56"/>
      <c r="BC21" s="56"/>
      <c r="BD21" s="56"/>
      <c r="BE21" s="67"/>
      <c r="BF21" s="67"/>
      <c r="BG21" s="67"/>
      <c r="BH21" s="67"/>
      <c r="BI21" s="67"/>
      <c r="BJ21" s="67"/>
      <c r="BK21" s="67"/>
      <c r="BL21" s="67"/>
      <c r="BM21" s="67"/>
      <c r="BN21" s="67"/>
      <c r="BO21" s="67"/>
      <c r="BP21" s="67"/>
      <c r="BQ21" s="52">
        <v>15</v>
      </c>
      <c r="BR21" s="72"/>
      <c r="BS21" s="678"/>
      <c r="BT21" s="679"/>
      <c r="BU21" s="679"/>
      <c r="BV21" s="679"/>
      <c r="BW21" s="679"/>
      <c r="BX21" s="679"/>
      <c r="BY21" s="679"/>
      <c r="BZ21" s="679"/>
      <c r="CA21" s="679"/>
      <c r="CB21" s="679"/>
      <c r="CC21" s="679"/>
      <c r="CD21" s="679"/>
      <c r="CE21" s="679"/>
      <c r="CF21" s="679"/>
      <c r="CG21" s="680"/>
      <c r="CH21" s="681"/>
      <c r="CI21" s="682"/>
      <c r="CJ21" s="682"/>
      <c r="CK21" s="682"/>
      <c r="CL21" s="683"/>
      <c r="CM21" s="681"/>
      <c r="CN21" s="682"/>
      <c r="CO21" s="682"/>
      <c r="CP21" s="682"/>
      <c r="CQ21" s="683"/>
      <c r="CR21" s="681"/>
      <c r="CS21" s="682"/>
      <c r="CT21" s="682"/>
      <c r="CU21" s="682"/>
      <c r="CV21" s="683"/>
      <c r="CW21" s="681"/>
      <c r="CX21" s="682"/>
      <c r="CY21" s="682"/>
      <c r="CZ21" s="682"/>
      <c r="DA21" s="683"/>
      <c r="DB21" s="681"/>
      <c r="DC21" s="682"/>
      <c r="DD21" s="682"/>
      <c r="DE21" s="682"/>
      <c r="DF21" s="683"/>
      <c r="DG21" s="681"/>
      <c r="DH21" s="682"/>
      <c r="DI21" s="682"/>
      <c r="DJ21" s="682"/>
      <c r="DK21" s="683"/>
      <c r="DL21" s="681"/>
      <c r="DM21" s="682"/>
      <c r="DN21" s="682"/>
      <c r="DO21" s="682"/>
      <c r="DP21" s="683"/>
      <c r="DQ21" s="681"/>
      <c r="DR21" s="682"/>
      <c r="DS21" s="682"/>
      <c r="DT21" s="682"/>
      <c r="DU21" s="683"/>
      <c r="DV21" s="678"/>
      <c r="DW21" s="679"/>
      <c r="DX21" s="679"/>
      <c r="DY21" s="679"/>
      <c r="DZ21" s="684"/>
      <c r="EA21" s="67"/>
    </row>
    <row r="22" spans="1:131" s="47" customFormat="1" ht="26.25" customHeight="1" x14ac:dyDescent="0.2">
      <c r="A22" s="52">
        <v>16</v>
      </c>
      <c r="B22" s="678"/>
      <c r="C22" s="679"/>
      <c r="D22" s="679"/>
      <c r="E22" s="679"/>
      <c r="F22" s="679"/>
      <c r="G22" s="679"/>
      <c r="H22" s="679"/>
      <c r="I22" s="679"/>
      <c r="J22" s="679"/>
      <c r="K22" s="679"/>
      <c r="L22" s="679"/>
      <c r="M22" s="679"/>
      <c r="N22" s="679"/>
      <c r="O22" s="679"/>
      <c r="P22" s="680"/>
      <c r="Q22" s="971"/>
      <c r="R22" s="972"/>
      <c r="S22" s="972"/>
      <c r="T22" s="972"/>
      <c r="U22" s="972"/>
      <c r="V22" s="972"/>
      <c r="W22" s="972"/>
      <c r="X22" s="972"/>
      <c r="Y22" s="972"/>
      <c r="Z22" s="972"/>
      <c r="AA22" s="972"/>
      <c r="AB22" s="972"/>
      <c r="AC22" s="972"/>
      <c r="AD22" s="972"/>
      <c r="AE22" s="973"/>
      <c r="AF22" s="948"/>
      <c r="AG22" s="682"/>
      <c r="AH22" s="682"/>
      <c r="AI22" s="682"/>
      <c r="AJ22" s="949"/>
      <c r="AK22" s="974"/>
      <c r="AL22" s="972"/>
      <c r="AM22" s="972"/>
      <c r="AN22" s="972"/>
      <c r="AO22" s="972"/>
      <c r="AP22" s="972"/>
      <c r="AQ22" s="972"/>
      <c r="AR22" s="972"/>
      <c r="AS22" s="972"/>
      <c r="AT22" s="972"/>
      <c r="AU22" s="975"/>
      <c r="AV22" s="975"/>
      <c r="AW22" s="975"/>
      <c r="AX22" s="975"/>
      <c r="AY22" s="976"/>
      <c r="AZ22" s="953" t="s">
        <v>462</v>
      </c>
      <c r="BA22" s="953"/>
      <c r="BB22" s="953"/>
      <c r="BC22" s="953"/>
      <c r="BD22" s="954"/>
      <c r="BE22" s="67"/>
      <c r="BF22" s="67"/>
      <c r="BG22" s="67"/>
      <c r="BH22" s="67"/>
      <c r="BI22" s="67"/>
      <c r="BJ22" s="67"/>
      <c r="BK22" s="67"/>
      <c r="BL22" s="67"/>
      <c r="BM22" s="67"/>
      <c r="BN22" s="67"/>
      <c r="BO22" s="67"/>
      <c r="BP22" s="67"/>
      <c r="BQ22" s="52">
        <v>16</v>
      </c>
      <c r="BR22" s="72"/>
      <c r="BS22" s="678"/>
      <c r="BT22" s="679"/>
      <c r="BU22" s="679"/>
      <c r="BV22" s="679"/>
      <c r="BW22" s="679"/>
      <c r="BX22" s="679"/>
      <c r="BY22" s="679"/>
      <c r="BZ22" s="679"/>
      <c r="CA22" s="679"/>
      <c r="CB22" s="679"/>
      <c r="CC22" s="679"/>
      <c r="CD22" s="679"/>
      <c r="CE22" s="679"/>
      <c r="CF22" s="679"/>
      <c r="CG22" s="680"/>
      <c r="CH22" s="681"/>
      <c r="CI22" s="682"/>
      <c r="CJ22" s="682"/>
      <c r="CK22" s="682"/>
      <c r="CL22" s="683"/>
      <c r="CM22" s="681"/>
      <c r="CN22" s="682"/>
      <c r="CO22" s="682"/>
      <c r="CP22" s="682"/>
      <c r="CQ22" s="683"/>
      <c r="CR22" s="681"/>
      <c r="CS22" s="682"/>
      <c r="CT22" s="682"/>
      <c r="CU22" s="682"/>
      <c r="CV22" s="683"/>
      <c r="CW22" s="681"/>
      <c r="CX22" s="682"/>
      <c r="CY22" s="682"/>
      <c r="CZ22" s="682"/>
      <c r="DA22" s="683"/>
      <c r="DB22" s="681"/>
      <c r="DC22" s="682"/>
      <c r="DD22" s="682"/>
      <c r="DE22" s="682"/>
      <c r="DF22" s="683"/>
      <c r="DG22" s="681"/>
      <c r="DH22" s="682"/>
      <c r="DI22" s="682"/>
      <c r="DJ22" s="682"/>
      <c r="DK22" s="683"/>
      <c r="DL22" s="681"/>
      <c r="DM22" s="682"/>
      <c r="DN22" s="682"/>
      <c r="DO22" s="682"/>
      <c r="DP22" s="683"/>
      <c r="DQ22" s="681"/>
      <c r="DR22" s="682"/>
      <c r="DS22" s="682"/>
      <c r="DT22" s="682"/>
      <c r="DU22" s="683"/>
      <c r="DV22" s="678"/>
      <c r="DW22" s="679"/>
      <c r="DX22" s="679"/>
      <c r="DY22" s="679"/>
      <c r="DZ22" s="684"/>
      <c r="EA22" s="67"/>
    </row>
    <row r="23" spans="1:131" s="47" customFormat="1" ht="26.25" customHeight="1" x14ac:dyDescent="0.2">
      <c r="A23" s="53" t="s">
        <v>258</v>
      </c>
      <c r="B23" s="900" t="s">
        <v>315</v>
      </c>
      <c r="C23" s="901"/>
      <c r="D23" s="901"/>
      <c r="E23" s="901"/>
      <c r="F23" s="901"/>
      <c r="G23" s="901"/>
      <c r="H23" s="901"/>
      <c r="I23" s="901"/>
      <c r="J23" s="901"/>
      <c r="K23" s="901"/>
      <c r="L23" s="901"/>
      <c r="M23" s="901"/>
      <c r="N23" s="901"/>
      <c r="O23" s="901"/>
      <c r="P23" s="902"/>
      <c r="Q23" s="969">
        <v>11583</v>
      </c>
      <c r="R23" s="912"/>
      <c r="S23" s="912"/>
      <c r="T23" s="912"/>
      <c r="U23" s="912"/>
      <c r="V23" s="912">
        <v>11298</v>
      </c>
      <c r="W23" s="912"/>
      <c r="X23" s="912"/>
      <c r="Y23" s="912"/>
      <c r="Z23" s="912"/>
      <c r="AA23" s="912">
        <v>285</v>
      </c>
      <c r="AB23" s="912"/>
      <c r="AC23" s="912"/>
      <c r="AD23" s="912"/>
      <c r="AE23" s="970"/>
      <c r="AF23" s="939">
        <v>233</v>
      </c>
      <c r="AG23" s="912"/>
      <c r="AH23" s="912"/>
      <c r="AI23" s="912"/>
      <c r="AJ23" s="940"/>
      <c r="AK23" s="941"/>
      <c r="AL23" s="911"/>
      <c r="AM23" s="911"/>
      <c r="AN23" s="911"/>
      <c r="AO23" s="911"/>
      <c r="AP23" s="912">
        <v>15228</v>
      </c>
      <c r="AQ23" s="912"/>
      <c r="AR23" s="912"/>
      <c r="AS23" s="912"/>
      <c r="AT23" s="912"/>
      <c r="AU23" s="913"/>
      <c r="AV23" s="913"/>
      <c r="AW23" s="913"/>
      <c r="AX23" s="913"/>
      <c r="AY23" s="914"/>
      <c r="AZ23" s="943" t="s">
        <v>207</v>
      </c>
      <c r="BA23" s="907"/>
      <c r="BB23" s="907"/>
      <c r="BC23" s="907"/>
      <c r="BD23" s="944"/>
      <c r="BE23" s="67"/>
      <c r="BF23" s="67"/>
      <c r="BG23" s="67"/>
      <c r="BH23" s="67"/>
      <c r="BI23" s="67"/>
      <c r="BJ23" s="67"/>
      <c r="BK23" s="67"/>
      <c r="BL23" s="67"/>
      <c r="BM23" s="67"/>
      <c r="BN23" s="67"/>
      <c r="BO23" s="67"/>
      <c r="BP23" s="67"/>
      <c r="BQ23" s="52">
        <v>17</v>
      </c>
      <c r="BR23" s="72"/>
      <c r="BS23" s="678"/>
      <c r="BT23" s="679"/>
      <c r="BU23" s="679"/>
      <c r="BV23" s="679"/>
      <c r="BW23" s="679"/>
      <c r="BX23" s="679"/>
      <c r="BY23" s="679"/>
      <c r="BZ23" s="679"/>
      <c r="CA23" s="679"/>
      <c r="CB23" s="679"/>
      <c r="CC23" s="679"/>
      <c r="CD23" s="679"/>
      <c r="CE23" s="679"/>
      <c r="CF23" s="679"/>
      <c r="CG23" s="680"/>
      <c r="CH23" s="681"/>
      <c r="CI23" s="682"/>
      <c r="CJ23" s="682"/>
      <c r="CK23" s="682"/>
      <c r="CL23" s="683"/>
      <c r="CM23" s="681"/>
      <c r="CN23" s="682"/>
      <c r="CO23" s="682"/>
      <c r="CP23" s="682"/>
      <c r="CQ23" s="683"/>
      <c r="CR23" s="681"/>
      <c r="CS23" s="682"/>
      <c r="CT23" s="682"/>
      <c r="CU23" s="682"/>
      <c r="CV23" s="683"/>
      <c r="CW23" s="681"/>
      <c r="CX23" s="682"/>
      <c r="CY23" s="682"/>
      <c r="CZ23" s="682"/>
      <c r="DA23" s="683"/>
      <c r="DB23" s="681"/>
      <c r="DC23" s="682"/>
      <c r="DD23" s="682"/>
      <c r="DE23" s="682"/>
      <c r="DF23" s="683"/>
      <c r="DG23" s="681"/>
      <c r="DH23" s="682"/>
      <c r="DI23" s="682"/>
      <c r="DJ23" s="682"/>
      <c r="DK23" s="683"/>
      <c r="DL23" s="681"/>
      <c r="DM23" s="682"/>
      <c r="DN23" s="682"/>
      <c r="DO23" s="682"/>
      <c r="DP23" s="683"/>
      <c r="DQ23" s="681"/>
      <c r="DR23" s="682"/>
      <c r="DS23" s="682"/>
      <c r="DT23" s="682"/>
      <c r="DU23" s="683"/>
      <c r="DV23" s="678"/>
      <c r="DW23" s="679"/>
      <c r="DX23" s="679"/>
      <c r="DY23" s="679"/>
      <c r="DZ23" s="684"/>
      <c r="EA23" s="67"/>
    </row>
    <row r="24" spans="1:131" s="47" customFormat="1" ht="26.25" customHeight="1" x14ac:dyDescent="0.2">
      <c r="A24" s="967" t="s">
        <v>393</v>
      </c>
      <c r="B24" s="967"/>
      <c r="C24" s="967"/>
      <c r="D24" s="967"/>
      <c r="E24" s="967"/>
      <c r="F24" s="967"/>
      <c r="G24" s="967"/>
      <c r="H24" s="967"/>
      <c r="I24" s="967"/>
      <c r="J24" s="967"/>
      <c r="K24" s="967"/>
      <c r="L24" s="967"/>
      <c r="M24" s="967"/>
      <c r="N24" s="967"/>
      <c r="O24" s="967"/>
      <c r="P24" s="967"/>
      <c r="Q24" s="967"/>
      <c r="R24" s="967"/>
      <c r="S24" s="967"/>
      <c r="T24" s="967"/>
      <c r="U24" s="967"/>
      <c r="V24" s="967"/>
      <c r="W24" s="967"/>
      <c r="X24" s="967"/>
      <c r="Y24" s="967"/>
      <c r="Z24" s="967"/>
      <c r="AA24" s="967"/>
      <c r="AB24" s="967"/>
      <c r="AC24" s="967"/>
      <c r="AD24" s="967"/>
      <c r="AE24" s="967"/>
      <c r="AF24" s="967"/>
      <c r="AG24" s="967"/>
      <c r="AH24" s="967"/>
      <c r="AI24" s="967"/>
      <c r="AJ24" s="967"/>
      <c r="AK24" s="967"/>
      <c r="AL24" s="967"/>
      <c r="AM24" s="967"/>
      <c r="AN24" s="967"/>
      <c r="AO24" s="967"/>
      <c r="AP24" s="967"/>
      <c r="AQ24" s="967"/>
      <c r="AR24" s="967"/>
      <c r="AS24" s="967"/>
      <c r="AT24" s="967"/>
      <c r="AU24" s="967"/>
      <c r="AV24" s="967"/>
      <c r="AW24" s="967"/>
      <c r="AX24" s="967"/>
      <c r="AY24" s="967"/>
      <c r="AZ24" s="56"/>
      <c r="BA24" s="56"/>
      <c r="BB24" s="56"/>
      <c r="BC24" s="56"/>
      <c r="BD24" s="56"/>
      <c r="BE24" s="67"/>
      <c r="BF24" s="67"/>
      <c r="BG24" s="67"/>
      <c r="BH24" s="67"/>
      <c r="BI24" s="67"/>
      <c r="BJ24" s="67"/>
      <c r="BK24" s="67"/>
      <c r="BL24" s="67"/>
      <c r="BM24" s="67"/>
      <c r="BN24" s="67"/>
      <c r="BO24" s="67"/>
      <c r="BP24" s="67"/>
      <c r="BQ24" s="52">
        <v>18</v>
      </c>
      <c r="BR24" s="72"/>
      <c r="BS24" s="678"/>
      <c r="BT24" s="679"/>
      <c r="BU24" s="679"/>
      <c r="BV24" s="679"/>
      <c r="BW24" s="679"/>
      <c r="BX24" s="679"/>
      <c r="BY24" s="679"/>
      <c r="BZ24" s="679"/>
      <c r="CA24" s="679"/>
      <c r="CB24" s="679"/>
      <c r="CC24" s="679"/>
      <c r="CD24" s="679"/>
      <c r="CE24" s="679"/>
      <c r="CF24" s="679"/>
      <c r="CG24" s="680"/>
      <c r="CH24" s="681"/>
      <c r="CI24" s="682"/>
      <c r="CJ24" s="682"/>
      <c r="CK24" s="682"/>
      <c r="CL24" s="683"/>
      <c r="CM24" s="681"/>
      <c r="CN24" s="682"/>
      <c r="CO24" s="682"/>
      <c r="CP24" s="682"/>
      <c r="CQ24" s="683"/>
      <c r="CR24" s="681"/>
      <c r="CS24" s="682"/>
      <c r="CT24" s="682"/>
      <c r="CU24" s="682"/>
      <c r="CV24" s="683"/>
      <c r="CW24" s="681"/>
      <c r="CX24" s="682"/>
      <c r="CY24" s="682"/>
      <c r="CZ24" s="682"/>
      <c r="DA24" s="683"/>
      <c r="DB24" s="681"/>
      <c r="DC24" s="682"/>
      <c r="DD24" s="682"/>
      <c r="DE24" s="682"/>
      <c r="DF24" s="683"/>
      <c r="DG24" s="681"/>
      <c r="DH24" s="682"/>
      <c r="DI24" s="682"/>
      <c r="DJ24" s="682"/>
      <c r="DK24" s="683"/>
      <c r="DL24" s="681"/>
      <c r="DM24" s="682"/>
      <c r="DN24" s="682"/>
      <c r="DO24" s="682"/>
      <c r="DP24" s="683"/>
      <c r="DQ24" s="681"/>
      <c r="DR24" s="682"/>
      <c r="DS24" s="682"/>
      <c r="DT24" s="682"/>
      <c r="DU24" s="683"/>
      <c r="DV24" s="678"/>
      <c r="DW24" s="679"/>
      <c r="DX24" s="679"/>
      <c r="DY24" s="679"/>
      <c r="DZ24" s="684"/>
      <c r="EA24" s="67"/>
    </row>
    <row r="25" spans="1:131" ht="26.25" customHeight="1" x14ac:dyDescent="0.2">
      <c r="A25" s="968" t="s">
        <v>430</v>
      </c>
      <c r="B25" s="968"/>
      <c r="C25" s="968"/>
      <c r="D25" s="968"/>
      <c r="E25" s="968"/>
      <c r="F25" s="968"/>
      <c r="G25" s="968"/>
      <c r="H25" s="968"/>
      <c r="I25" s="968"/>
      <c r="J25" s="968"/>
      <c r="K25" s="968"/>
      <c r="L25" s="968"/>
      <c r="M25" s="968"/>
      <c r="N25" s="968"/>
      <c r="O25" s="968"/>
      <c r="P25" s="968"/>
      <c r="Q25" s="968"/>
      <c r="R25" s="968"/>
      <c r="S25" s="968"/>
      <c r="T25" s="968"/>
      <c r="U25" s="968"/>
      <c r="V25" s="968"/>
      <c r="W25" s="968"/>
      <c r="X25" s="968"/>
      <c r="Y25" s="968"/>
      <c r="Z25" s="968"/>
      <c r="AA25" s="968"/>
      <c r="AB25" s="968"/>
      <c r="AC25" s="968"/>
      <c r="AD25" s="968"/>
      <c r="AE25" s="968"/>
      <c r="AF25" s="968"/>
      <c r="AG25" s="968"/>
      <c r="AH25" s="968"/>
      <c r="AI25" s="968"/>
      <c r="AJ25" s="968"/>
      <c r="AK25" s="968"/>
      <c r="AL25" s="968"/>
      <c r="AM25" s="968"/>
      <c r="AN25" s="968"/>
      <c r="AO25" s="968"/>
      <c r="AP25" s="968"/>
      <c r="AQ25" s="968"/>
      <c r="AR25" s="968"/>
      <c r="AS25" s="968"/>
      <c r="AT25" s="968"/>
      <c r="AU25" s="968"/>
      <c r="AV25" s="968"/>
      <c r="AW25" s="968"/>
      <c r="AX25" s="968"/>
      <c r="AY25" s="968"/>
      <c r="AZ25" s="968"/>
      <c r="BA25" s="968"/>
      <c r="BB25" s="968"/>
      <c r="BC25" s="968"/>
      <c r="BD25" s="968"/>
      <c r="BE25" s="968"/>
      <c r="BF25" s="968"/>
      <c r="BG25" s="968"/>
      <c r="BH25" s="968"/>
      <c r="BI25" s="968"/>
      <c r="BJ25" s="56"/>
      <c r="BK25" s="56"/>
      <c r="BL25" s="56"/>
      <c r="BM25" s="56"/>
      <c r="BN25" s="56"/>
      <c r="BO25" s="55"/>
      <c r="BP25" s="55"/>
      <c r="BQ25" s="52">
        <v>19</v>
      </c>
      <c r="BR25" s="72"/>
      <c r="BS25" s="678"/>
      <c r="BT25" s="679"/>
      <c r="BU25" s="679"/>
      <c r="BV25" s="679"/>
      <c r="BW25" s="679"/>
      <c r="BX25" s="679"/>
      <c r="BY25" s="679"/>
      <c r="BZ25" s="679"/>
      <c r="CA25" s="679"/>
      <c r="CB25" s="679"/>
      <c r="CC25" s="679"/>
      <c r="CD25" s="679"/>
      <c r="CE25" s="679"/>
      <c r="CF25" s="679"/>
      <c r="CG25" s="680"/>
      <c r="CH25" s="681"/>
      <c r="CI25" s="682"/>
      <c r="CJ25" s="682"/>
      <c r="CK25" s="682"/>
      <c r="CL25" s="683"/>
      <c r="CM25" s="681"/>
      <c r="CN25" s="682"/>
      <c r="CO25" s="682"/>
      <c r="CP25" s="682"/>
      <c r="CQ25" s="683"/>
      <c r="CR25" s="681"/>
      <c r="CS25" s="682"/>
      <c r="CT25" s="682"/>
      <c r="CU25" s="682"/>
      <c r="CV25" s="683"/>
      <c r="CW25" s="681"/>
      <c r="CX25" s="682"/>
      <c r="CY25" s="682"/>
      <c r="CZ25" s="682"/>
      <c r="DA25" s="683"/>
      <c r="DB25" s="681"/>
      <c r="DC25" s="682"/>
      <c r="DD25" s="682"/>
      <c r="DE25" s="682"/>
      <c r="DF25" s="683"/>
      <c r="DG25" s="681"/>
      <c r="DH25" s="682"/>
      <c r="DI25" s="682"/>
      <c r="DJ25" s="682"/>
      <c r="DK25" s="683"/>
      <c r="DL25" s="681"/>
      <c r="DM25" s="682"/>
      <c r="DN25" s="682"/>
      <c r="DO25" s="682"/>
      <c r="DP25" s="683"/>
      <c r="DQ25" s="681"/>
      <c r="DR25" s="682"/>
      <c r="DS25" s="682"/>
      <c r="DT25" s="682"/>
      <c r="DU25" s="683"/>
      <c r="DV25" s="678"/>
      <c r="DW25" s="679"/>
      <c r="DX25" s="679"/>
      <c r="DY25" s="679"/>
      <c r="DZ25" s="684"/>
      <c r="EA25" s="48"/>
    </row>
    <row r="26" spans="1:131" ht="26.25" customHeight="1" x14ac:dyDescent="0.2">
      <c r="A26" s="661" t="s">
        <v>449</v>
      </c>
      <c r="B26" s="662"/>
      <c r="C26" s="662"/>
      <c r="D26" s="662"/>
      <c r="E26" s="662"/>
      <c r="F26" s="662"/>
      <c r="G26" s="662"/>
      <c r="H26" s="662"/>
      <c r="I26" s="662"/>
      <c r="J26" s="662"/>
      <c r="K26" s="662"/>
      <c r="L26" s="662"/>
      <c r="M26" s="662"/>
      <c r="N26" s="662"/>
      <c r="O26" s="662"/>
      <c r="P26" s="663"/>
      <c r="Q26" s="653" t="s">
        <v>464</v>
      </c>
      <c r="R26" s="654"/>
      <c r="S26" s="654"/>
      <c r="T26" s="654"/>
      <c r="U26" s="655"/>
      <c r="V26" s="653" t="s">
        <v>465</v>
      </c>
      <c r="W26" s="654"/>
      <c r="X26" s="654"/>
      <c r="Y26" s="654"/>
      <c r="Z26" s="655"/>
      <c r="AA26" s="653" t="s">
        <v>466</v>
      </c>
      <c r="AB26" s="654"/>
      <c r="AC26" s="654"/>
      <c r="AD26" s="654"/>
      <c r="AE26" s="654"/>
      <c r="AF26" s="667" t="s">
        <v>255</v>
      </c>
      <c r="AG26" s="668"/>
      <c r="AH26" s="668"/>
      <c r="AI26" s="668"/>
      <c r="AJ26" s="669"/>
      <c r="AK26" s="654" t="s">
        <v>398</v>
      </c>
      <c r="AL26" s="654"/>
      <c r="AM26" s="654"/>
      <c r="AN26" s="654"/>
      <c r="AO26" s="655"/>
      <c r="AP26" s="653" t="s">
        <v>368</v>
      </c>
      <c r="AQ26" s="654"/>
      <c r="AR26" s="654"/>
      <c r="AS26" s="654"/>
      <c r="AT26" s="655"/>
      <c r="AU26" s="653" t="s">
        <v>467</v>
      </c>
      <c r="AV26" s="654"/>
      <c r="AW26" s="654"/>
      <c r="AX26" s="654"/>
      <c r="AY26" s="655"/>
      <c r="AZ26" s="653" t="s">
        <v>468</v>
      </c>
      <c r="BA26" s="654"/>
      <c r="BB26" s="654"/>
      <c r="BC26" s="654"/>
      <c r="BD26" s="655"/>
      <c r="BE26" s="653" t="s">
        <v>456</v>
      </c>
      <c r="BF26" s="654"/>
      <c r="BG26" s="654"/>
      <c r="BH26" s="654"/>
      <c r="BI26" s="659"/>
      <c r="BJ26" s="56"/>
      <c r="BK26" s="56"/>
      <c r="BL26" s="56"/>
      <c r="BM26" s="56"/>
      <c r="BN26" s="56"/>
      <c r="BO26" s="55"/>
      <c r="BP26" s="55"/>
      <c r="BQ26" s="52">
        <v>20</v>
      </c>
      <c r="BR26" s="72"/>
      <c r="BS26" s="678"/>
      <c r="BT26" s="679"/>
      <c r="BU26" s="679"/>
      <c r="BV26" s="679"/>
      <c r="BW26" s="679"/>
      <c r="BX26" s="679"/>
      <c r="BY26" s="679"/>
      <c r="BZ26" s="679"/>
      <c r="CA26" s="679"/>
      <c r="CB26" s="679"/>
      <c r="CC26" s="679"/>
      <c r="CD26" s="679"/>
      <c r="CE26" s="679"/>
      <c r="CF26" s="679"/>
      <c r="CG26" s="680"/>
      <c r="CH26" s="681"/>
      <c r="CI26" s="682"/>
      <c r="CJ26" s="682"/>
      <c r="CK26" s="682"/>
      <c r="CL26" s="683"/>
      <c r="CM26" s="681"/>
      <c r="CN26" s="682"/>
      <c r="CO26" s="682"/>
      <c r="CP26" s="682"/>
      <c r="CQ26" s="683"/>
      <c r="CR26" s="681"/>
      <c r="CS26" s="682"/>
      <c r="CT26" s="682"/>
      <c r="CU26" s="682"/>
      <c r="CV26" s="683"/>
      <c r="CW26" s="681"/>
      <c r="CX26" s="682"/>
      <c r="CY26" s="682"/>
      <c r="CZ26" s="682"/>
      <c r="DA26" s="683"/>
      <c r="DB26" s="681"/>
      <c r="DC26" s="682"/>
      <c r="DD26" s="682"/>
      <c r="DE26" s="682"/>
      <c r="DF26" s="683"/>
      <c r="DG26" s="681"/>
      <c r="DH26" s="682"/>
      <c r="DI26" s="682"/>
      <c r="DJ26" s="682"/>
      <c r="DK26" s="683"/>
      <c r="DL26" s="681"/>
      <c r="DM26" s="682"/>
      <c r="DN26" s="682"/>
      <c r="DO26" s="682"/>
      <c r="DP26" s="683"/>
      <c r="DQ26" s="681"/>
      <c r="DR26" s="682"/>
      <c r="DS26" s="682"/>
      <c r="DT26" s="682"/>
      <c r="DU26" s="683"/>
      <c r="DV26" s="678"/>
      <c r="DW26" s="679"/>
      <c r="DX26" s="679"/>
      <c r="DY26" s="679"/>
      <c r="DZ26" s="684"/>
      <c r="EA26" s="48"/>
    </row>
    <row r="27" spans="1:131" ht="26.25" customHeight="1" x14ac:dyDescent="0.2">
      <c r="A27" s="664"/>
      <c r="B27" s="665"/>
      <c r="C27" s="665"/>
      <c r="D27" s="665"/>
      <c r="E27" s="665"/>
      <c r="F27" s="665"/>
      <c r="G27" s="665"/>
      <c r="H27" s="665"/>
      <c r="I27" s="665"/>
      <c r="J27" s="665"/>
      <c r="K27" s="665"/>
      <c r="L27" s="665"/>
      <c r="M27" s="665"/>
      <c r="N27" s="665"/>
      <c r="O27" s="665"/>
      <c r="P27" s="666"/>
      <c r="Q27" s="656"/>
      <c r="R27" s="657"/>
      <c r="S27" s="657"/>
      <c r="T27" s="657"/>
      <c r="U27" s="658"/>
      <c r="V27" s="656"/>
      <c r="W27" s="657"/>
      <c r="X27" s="657"/>
      <c r="Y27" s="657"/>
      <c r="Z27" s="658"/>
      <c r="AA27" s="656"/>
      <c r="AB27" s="657"/>
      <c r="AC27" s="657"/>
      <c r="AD27" s="657"/>
      <c r="AE27" s="657"/>
      <c r="AF27" s="670"/>
      <c r="AG27" s="671"/>
      <c r="AH27" s="671"/>
      <c r="AI27" s="671"/>
      <c r="AJ27" s="672"/>
      <c r="AK27" s="657"/>
      <c r="AL27" s="657"/>
      <c r="AM27" s="657"/>
      <c r="AN27" s="657"/>
      <c r="AO27" s="658"/>
      <c r="AP27" s="656"/>
      <c r="AQ27" s="657"/>
      <c r="AR27" s="657"/>
      <c r="AS27" s="657"/>
      <c r="AT27" s="658"/>
      <c r="AU27" s="656"/>
      <c r="AV27" s="657"/>
      <c r="AW27" s="657"/>
      <c r="AX27" s="657"/>
      <c r="AY27" s="658"/>
      <c r="AZ27" s="656"/>
      <c r="BA27" s="657"/>
      <c r="BB27" s="657"/>
      <c r="BC27" s="657"/>
      <c r="BD27" s="658"/>
      <c r="BE27" s="656"/>
      <c r="BF27" s="657"/>
      <c r="BG27" s="657"/>
      <c r="BH27" s="657"/>
      <c r="BI27" s="660"/>
      <c r="BJ27" s="56"/>
      <c r="BK27" s="56"/>
      <c r="BL27" s="56"/>
      <c r="BM27" s="56"/>
      <c r="BN27" s="56"/>
      <c r="BO27" s="55"/>
      <c r="BP27" s="55"/>
      <c r="BQ27" s="52">
        <v>21</v>
      </c>
      <c r="BR27" s="72"/>
      <c r="BS27" s="678"/>
      <c r="BT27" s="679"/>
      <c r="BU27" s="679"/>
      <c r="BV27" s="679"/>
      <c r="BW27" s="679"/>
      <c r="BX27" s="679"/>
      <c r="BY27" s="679"/>
      <c r="BZ27" s="679"/>
      <c r="CA27" s="679"/>
      <c r="CB27" s="679"/>
      <c r="CC27" s="679"/>
      <c r="CD27" s="679"/>
      <c r="CE27" s="679"/>
      <c r="CF27" s="679"/>
      <c r="CG27" s="680"/>
      <c r="CH27" s="681"/>
      <c r="CI27" s="682"/>
      <c r="CJ27" s="682"/>
      <c r="CK27" s="682"/>
      <c r="CL27" s="683"/>
      <c r="CM27" s="681"/>
      <c r="CN27" s="682"/>
      <c r="CO27" s="682"/>
      <c r="CP27" s="682"/>
      <c r="CQ27" s="683"/>
      <c r="CR27" s="681"/>
      <c r="CS27" s="682"/>
      <c r="CT27" s="682"/>
      <c r="CU27" s="682"/>
      <c r="CV27" s="683"/>
      <c r="CW27" s="681"/>
      <c r="CX27" s="682"/>
      <c r="CY27" s="682"/>
      <c r="CZ27" s="682"/>
      <c r="DA27" s="683"/>
      <c r="DB27" s="681"/>
      <c r="DC27" s="682"/>
      <c r="DD27" s="682"/>
      <c r="DE27" s="682"/>
      <c r="DF27" s="683"/>
      <c r="DG27" s="681"/>
      <c r="DH27" s="682"/>
      <c r="DI27" s="682"/>
      <c r="DJ27" s="682"/>
      <c r="DK27" s="683"/>
      <c r="DL27" s="681"/>
      <c r="DM27" s="682"/>
      <c r="DN27" s="682"/>
      <c r="DO27" s="682"/>
      <c r="DP27" s="683"/>
      <c r="DQ27" s="681"/>
      <c r="DR27" s="682"/>
      <c r="DS27" s="682"/>
      <c r="DT27" s="682"/>
      <c r="DU27" s="683"/>
      <c r="DV27" s="678"/>
      <c r="DW27" s="679"/>
      <c r="DX27" s="679"/>
      <c r="DY27" s="679"/>
      <c r="DZ27" s="684"/>
      <c r="EA27" s="48"/>
    </row>
    <row r="28" spans="1:131" ht="26.25" customHeight="1" x14ac:dyDescent="0.2">
      <c r="A28" s="54">
        <v>1</v>
      </c>
      <c r="B28" s="956" t="s">
        <v>469</v>
      </c>
      <c r="C28" s="957"/>
      <c r="D28" s="957"/>
      <c r="E28" s="957"/>
      <c r="F28" s="957"/>
      <c r="G28" s="957"/>
      <c r="H28" s="957"/>
      <c r="I28" s="957"/>
      <c r="J28" s="957"/>
      <c r="K28" s="957"/>
      <c r="L28" s="957"/>
      <c r="M28" s="957"/>
      <c r="N28" s="957"/>
      <c r="O28" s="957"/>
      <c r="P28" s="958"/>
      <c r="Q28" s="959">
        <v>1812</v>
      </c>
      <c r="R28" s="960"/>
      <c r="S28" s="960"/>
      <c r="T28" s="960"/>
      <c r="U28" s="960"/>
      <c r="V28" s="960">
        <v>1809</v>
      </c>
      <c r="W28" s="960"/>
      <c r="X28" s="960"/>
      <c r="Y28" s="960"/>
      <c r="Z28" s="960"/>
      <c r="AA28" s="960">
        <v>3</v>
      </c>
      <c r="AB28" s="960"/>
      <c r="AC28" s="960"/>
      <c r="AD28" s="960"/>
      <c r="AE28" s="961"/>
      <c r="AF28" s="962">
        <v>3</v>
      </c>
      <c r="AG28" s="960"/>
      <c r="AH28" s="960"/>
      <c r="AI28" s="960"/>
      <c r="AJ28" s="963"/>
      <c r="AK28" s="964">
        <v>147</v>
      </c>
      <c r="AL28" s="960"/>
      <c r="AM28" s="960"/>
      <c r="AN28" s="960"/>
      <c r="AO28" s="960"/>
      <c r="AP28" s="960" t="s">
        <v>207</v>
      </c>
      <c r="AQ28" s="960"/>
      <c r="AR28" s="960"/>
      <c r="AS28" s="960"/>
      <c r="AT28" s="960"/>
      <c r="AU28" s="960" t="s">
        <v>207</v>
      </c>
      <c r="AV28" s="960"/>
      <c r="AW28" s="960"/>
      <c r="AX28" s="960"/>
      <c r="AY28" s="960"/>
      <c r="AZ28" s="960" t="s">
        <v>207</v>
      </c>
      <c r="BA28" s="960"/>
      <c r="BB28" s="960"/>
      <c r="BC28" s="960"/>
      <c r="BD28" s="960"/>
      <c r="BE28" s="965"/>
      <c r="BF28" s="965"/>
      <c r="BG28" s="965"/>
      <c r="BH28" s="965"/>
      <c r="BI28" s="966"/>
      <c r="BJ28" s="56"/>
      <c r="BK28" s="56"/>
      <c r="BL28" s="56"/>
      <c r="BM28" s="56"/>
      <c r="BN28" s="56"/>
      <c r="BO28" s="55"/>
      <c r="BP28" s="55"/>
      <c r="BQ28" s="52">
        <v>22</v>
      </c>
      <c r="BR28" s="72"/>
      <c r="BS28" s="678"/>
      <c r="BT28" s="679"/>
      <c r="BU28" s="679"/>
      <c r="BV28" s="679"/>
      <c r="BW28" s="679"/>
      <c r="BX28" s="679"/>
      <c r="BY28" s="679"/>
      <c r="BZ28" s="679"/>
      <c r="CA28" s="679"/>
      <c r="CB28" s="679"/>
      <c r="CC28" s="679"/>
      <c r="CD28" s="679"/>
      <c r="CE28" s="679"/>
      <c r="CF28" s="679"/>
      <c r="CG28" s="680"/>
      <c r="CH28" s="681"/>
      <c r="CI28" s="682"/>
      <c r="CJ28" s="682"/>
      <c r="CK28" s="682"/>
      <c r="CL28" s="683"/>
      <c r="CM28" s="681"/>
      <c r="CN28" s="682"/>
      <c r="CO28" s="682"/>
      <c r="CP28" s="682"/>
      <c r="CQ28" s="683"/>
      <c r="CR28" s="681"/>
      <c r="CS28" s="682"/>
      <c r="CT28" s="682"/>
      <c r="CU28" s="682"/>
      <c r="CV28" s="683"/>
      <c r="CW28" s="681"/>
      <c r="CX28" s="682"/>
      <c r="CY28" s="682"/>
      <c r="CZ28" s="682"/>
      <c r="DA28" s="683"/>
      <c r="DB28" s="681"/>
      <c r="DC28" s="682"/>
      <c r="DD28" s="682"/>
      <c r="DE28" s="682"/>
      <c r="DF28" s="683"/>
      <c r="DG28" s="681"/>
      <c r="DH28" s="682"/>
      <c r="DI28" s="682"/>
      <c r="DJ28" s="682"/>
      <c r="DK28" s="683"/>
      <c r="DL28" s="681"/>
      <c r="DM28" s="682"/>
      <c r="DN28" s="682"/>
      <c r="DO28" s="682"/>
      <c r="DP28" s="683"/>
      <c r="DQ28" s="681"/>
      <c r="DR28" s="682"/>
      <c r="DS28" s="682"/>
      <c r="DT28" s="682"/>
      <c r="DU28" s="683"/>
      <c r="DV28" s="678"/>
      <c r="DW28" s="679"/>
      <c r="DX28" s="679"/>
      <c r="DY28" s="679"/>
      <c r="DZ28" s="684"/>
      <c r="EA28" s="48"/>
    </row>
    <row r="29" spans="1:131" ht="26.25" customHeight="1" x14ac:dyDescent="0.2">
      <c r="A29" s="54">
        <v>2</v>
      </c>
      <c r="B29" s="678" t="s">
        <v>232</v>
      </c>
      <c r="C29" s="679"/>
      <c r="D29" s="679"/>
      <c r="E29" s="679"/>
      <c r="F29" s="679"/>
      <c r="G29" s="679"/>
      <c r="H29" s="679"/>
      <c r="I29" s="679"/>
      <c r="J29" s="679"/>
      <c r="K29" s="679"/>
      <c r="L29" s="679"/>
      <c r="M29" s="679"/>
      <c r="N29" s="679"/>
      <c r="O29" s="679"/>
      <c r="P29" s="680"/>
      <c r="Q29" s="922">
        <v>286</v>
      </c>
      <c r="R29" s="923"/>
      <c r="S29" s="923"/>
      <c r="T29" s="923"/>
      <c r="U29" s="923"/>
      <c r="V29" s="923">
        <v>281</v>
      </c>
      <c r="W29" s="923"/>
      <c r="X29" s="923"/>
      <c r="Y29" s="923"/>
      <c r="Z29" s="923"/>
      <c r="AA29" s="923">
        <v>5</v>
      </c>
      <c r="AB29" s="923"/>
      <c r="AC29" s="923"/>
      <c r="AD29" s="923"/>
      <c r="AE29" s="930"/>
      <c r="AF29" s="948">
        <v>5</v>
      </c>
      <c r="AG29" s="682"/>
      <c r="AH29" s="682"/>
      <c r="AI29" s="682"/>
      <c r="AJ29" s="949"/>
      <c r="AK29" s="929">
        <v>94</v>
      </c>
      <c r="AL29" s="923"/>
      <c r="AM29" s="923"/>
      <c r="AN29" s="923"/>
      <c r="AO29" s="923"/>
      <c r="AP29" s="923" t="s">
        <v>207</v>
      </c>
      <c r="AQ29" s="923"/>
      <c r="AR29" s="923"/>
      <c r="AS29" s="923"/>
      <c r="AT29" s="923"/>
      <c r="AU29" s="923" t="s">
        <v>207</v>
      </c>
      <c r="AV29" s="923"/>
      <c r="AW29" s="923"/>
      <c r="AX29" s="923"/>
      <c r="AY29" s="923"/>
      <c r="AZ29" s="923" t="s">
        <v>207</v>
      </c>
      <c r="BA29" s="923"/>
      <c r="BB29" s="923"/>
      <c r="BC29" s="923"/>
      <c r="BD29" s="923"/>
      <c r="BE29" s="924"/>
      <c r="BF29" s="924"/>
      <c r="BG29" s="924"/>
      <c r="BH29" s="924"/>
      <c r="BI29" s="925"/>
      <c r="BJ29" s="56"/>
      <c r="BK29" s="56"/>
      <c r="BL29" s="56"/>
      <c r="BM29" s="56"/>
      <c r="BN29" s="56"/>
      <c r="BO29" s="55"/>
      <c r="BP29" s="55"/>
      <c r="BQ29" s="52">
        <v>23</v>
      </c>
      <c r="BR29" s="72"/>
      <c r="BS29" s="678"/>
      <c r="BT29" s="679"/>
      <c r="BU29" s="679"/>
      <c r="BV29" s="679"/>
      <c r="BW29" s="679"/>
      <c r="BX29" s="679"/>
      <c r="BY29" s="679"/>
      <c r="BZ29" s="679"/>
      <c r="CA29" s="679"/>
      <c r="CB29" s="679"/>
      <c r="CC29" s="679"/>
      <c r="CD29" s="679"/>
      <c r="CE29" s="679"/>
      <c r="CF29" s="679"/>
      <c r="CG29" s="680"/>
      <c r="CH29" s="681"/>
      <c r="CI29" s="682"/>
      <c r="CJ29" s="682"/>
      <c r="CK29" s="682"/>
      <c r="CL29" s="683"/>
      <c r="CM29" s="681"/>
      <c r="CN29" s="682"/>
      <c r="CO29" s="682"/>
      <c r="CP29" s="682"/>
      <c r="CQ29" s="683"/>
      <c r="CR29" s="681"/>
      <c r="CS29" s="682"/>
      <c r="CT29" s="682"/>
      <c r="CU29" s="682"/>
      <c r="CV29" s="683"/>
      <c r="CW29" s="681"/>
      <c r="CX29" s="682"/>
      <c r="CY29" s="682"/>
      <c r="CZ29" s="682"/>
      <c r="DA29" s="683"/>
      <c r="DB29" s="681"/>
      <c r="DC29" s="682"/>
      <c r="DD29" s="682"/>
      <c r="DE29" s="682"/>
      <c r="DF29" s="683"/>
      <c r="DG29" s="681"/>
      <c r="DH29" s="682"/>
      <c r="DI29" s="682"/>
      <c r="DJ29" s="682"/>
      <c r="DK29" s="683"/>
      <c r="DL29" s="681"/>
      <c r="DM29" s="682"/>
      <c r="DN29" s="682"/>
      <c r="DO29" s="682"/>
      <c r="DP29" s="683"/>
      <c r="DQ29" s="681"/>
      <c r="DR29" s="682"/>
      <c r="DS29" s="682"/>
      <c r="DT29" s="682"/>
      <c r="DU29" s="683"/>
      <c r="DV29" s="678"/>
      <c r="DW29" s="679"/>
      <c r="DX29" s="679"/>
      <c r="DY29" s="679"/>
      <c r="DZ29" s="684"/>
      <c r="EA29" s="48"/>
    </row>
    <row r="30" spans="1:131" ht="26.25" customHeight="1" x14ac:dyDescent="0.2">
      <c r="A30" s="54">
        <v>3</v>
      </c>
      <c r="B30" s="678" t="s">
        <v>136</v>
      </c>
      <c r="C30" s="679"/>
      <c r="D30" s="679"/>
      <c r="E30" s="679"/>
      <c r="F30" s="679"/>
      <c r="G30" s="679"/>
      <c r="H30" s="679"/>
      <c r="I30" s="679"/>
      <c r="J30" s="679"/>
      <c r="K30" s="679"/>
      <c r="L30" s="679"/>
      <c r="M30" s="679"/>
      <c r="N30" s="679"/>
      <c r="O30" s="679"/>
      <c r="P30" s="680"/>
      <c r="Q30" s="922">
        <v>2219</v>
      </c>
      <c r="R30" s="923"/>
      <c r="S30" s="923"/>
      <c r="T30" s="923"/>
      <c r="U30" s="923"/>
      <c r="V30" s="923">
        <v>2143</v>
      </c>
      <c r="W30" s="923"/>
      <c r="X30" s="923"/>
      <c r="Y30" s="923"/>
      <c r="Z30" s="923"/>
      <c r="AA30" s="923">
        <v>76</v>
      </c>
      <c r="AB30" s="923"/>
      <c r="AC30" s="923"/>
      <c r="AD30" s="923"/>
      <c r="AE30" s="930"/>
      <c r="AF30" s="948">
        <v>76</v>
      </c>
      <c r="AG30" s="682"/>
      <c r="AH30" s="682"/>
      <c r="AI30" s="682"/>
      <c r="AJ30" s="949"/>
      <c r="AK30" s="929">
        <v>339</v>
      </c>
      <c r="AL30" s="923"/>
      <c r="AM30" s="923"/>
      <c r="AN30" s="923"/>
      <c r="AO30" s="923"/>
      <c r="AP30" s="923" t="s">
        <v>207</v>
      </c>
      <c r="AQ30" s="923"/>
      <c r="AR30" s="923"/>
      <c r="AS30" s="923"/>
      <c r="AT30" s="923"/>
      <c r="AU30" s="923" t="s">
        <v>207</v>
      </c>
      <c r="AV30" s="923"/>
      <c r="AW30" s="923"/>
      <c r="AX30" s="923"/>
      <c r="AY30" s="923"/>
      <c r="AZ30" s="923" t="s">
        <v>207</v>
      </c>
      <c r="BA30" s="923"/>
      <c r="BB30" s="923"/>
      <c r="BC30" s="923"/>
      <c r="BD30" s="923"/>
      <c r="BE30" s="924"/>
      <c r="BF30" s="924"/>
      <c r="BG30" s="924"/>
      <c r="BH30" s="924"/>
      <c r="BI30" s="925"/>
      <c r="BJ30" s="56"/>
      <c r="BK30" s="56"/>
      <c r="BL30" s="56"/>
      <c r="BM30" s="56"/>
      <c r="BN30" s="56"/>
      <c r="BO30" s="55"/>
      <c r="BP30" s="55"/>
      <c r="BQ30" s="52">
        <v>24</v>
      </c>
      <c r="BR30" s="72"/>
      <c r="BS30" s="678"/>
      <c r="BT30" s="679"/>
      <c r="BU30" s="679"/>
      <c r="BV30" s="679"/>
      <c r="BW30" s="679"/>
      <c r="BX30" s="679"/>
      <c r="BY30" s="679"/>
      <c r="BZ30" s="679"/>
      <c r="CA30" s="679"/>
      <c r="CB30" s="679"/>
      <c r="CC30" s="679"/>
      <c r="CD30" s="679"/>
      <c r="CE30" s="679"/>
      <c r="CF30" s="679"/>
      <c r="CG30" s="680"/>
      <c r="CH30" s="681"/>
      <c r="CI30" s="682"/>
      <c r="CJ30" s="682"/>
      <c r="CK30" s="682"/>
      <c r="CL30" s="683"/>
      <c r="CM30" s="681"/>
      <c r="CN30" s="682"/>
      <c r="CO30" s="682"/>
      <c r="CP30" s="682"/>
      <c r="CQ30" s="683"/>
      <c r="CR30" s="681"/>
      <c r="CS30" s="682"/>
      <c r="CT30" s="682"/>
      <c r="CU30" s="682"/>
      <c r="CV30" s="683"/>
      <c r="CW30" s="681"/>
      <c r="CX30" s="682"/>
      <c r="CY30" s="682"/>
      <c r="CZ30" s="682"/>
      <c r="DA30" s="683"/>
      <c r="DB30" s="681"/>
      <c r="DC30" s="682"/>
      <c r="DD30" s="682"/>
      <c r="DE30" s="682"/>
      <c r="DF30" s="683"/>
      <c r="DG30" s="681"/>
      <c r="DH30" s="682"/>
      <c r="DI30" s="682"/>
      <c r="DJ30" s="682"/>
      <c r="DK30" s="683"/>
      <c r="DL30" s="681"/>
      <c r="DM30" s="682"/>
      <c r="DN30" s="682"/>
      <c r="DO30" s="682"/>
      <c r="DP30" s="683"/>
      <c r="DQ30" s="681"/>
      <c r="DR30" s="682"/>
      <c r="DS30" s="682"/>
      <c r="DT30" s="682"/>
      <c r="DU30" s="683"/>
      <c r="DV30" s="678"/>
      <c r="DW30" s="679"/>
      <c r="DX30" s="679"/>
      <c r="DY30" s="679"/>
      <c r="DZ30" s="684"/>
      <c r="EA30" s="48"/>
    </row>
    <row r="31" spans="1:131" ht="26.25" customHeight="1" x14ac:dyDescent="0.2">
      <c r="A31" s="54">
        <v>4</v>
      </c>
      <c r="B31" s="678" t="s">
        <v>470</v>
      </c>
      <c r="C31" s="679"/>
      <c r="D31" s="679"/>
      <c r="E31" s="679"/>
      <c r="F31" s="679"/>
      <c r="G31" s="679"/>
      <c r="H31" s="679"/>
      <c r="I31" s="679"/>
      <c r="J31" s="679"/>
      <c r="K31" s="679"/>
      <c r="L31" s="679"/>
      <c r="M31" s="679"/>
      <c r="N31" s="679"/>
      <c r="O31" s="679"/>
      <c r="P31" s="680"/>
      <c r="Q31" s="922">
        <v>14</v>
      </c>
      <c r="R31" s="923"/>
      <c r="S31" s="923"/>
      <c r="T31" s="923"/>
      <c r="U31" s="923"/>
      <c r="V31" s="923">
        <v>11</v>
      </c>
      <c r="W31" s="923"/>
      <c r="X31" s="923"/>
      <c r="Y31" s="923"/>
      <c r="Z31" s="923"/>
      <c r="AA31" s="923">
        <v>3</v>
      </c>
      <c r="AB31" s="923"/>
      <c r="AC31" s="923"/>
      <c r="AD31" s="923"/>
      <c r="AE31" s="930"/>
      <c r="AF31" s="948">
        <v>3</v>
      </c>
      <c r="AG31" s="682"/>
      <c r="AH31" s="682"/>
      <c r="AI31" s="682"/>
      <c r="AJ31" s="949"/>
      <c r="AK31" s="929">
        <v>8</v>
      </c>
      <c r="AL31" s="923"/>
      <c r="AM31" s="923"/>
      <c r="AN31" s="923"/>
      <c r="AO31" s="923"/>
      <c r="AP31" s="923" t="s">
        <v>207</v>
      </c>
      <c r="AQ31" s="923"/>
      <c r="AR31" s="923"/>
      <c r="AS31" s="923"/>
      <c r="AT31" s="923"/>
      <c r="AU31" s="923" t="s">
        <v>207</v>
      </c>
      <c r="AV31" s="923"/>
      <c r="AW31" s="923"/>
      <c r="AX31" s="923"/>
      <c r="AY31" s="923"/>
      <c r="AZ31" s="923" t="s">
        <v>207</v>
      </c>
      <c r="BA31" s="923"/>
      <c r="BB31" s="923"/>
      <c r="BC31" s="923"/>
      <c r="BD31" s="923"/>
      <c r="BE31" s="924"/>
      <c r="BF31" s="924"/>
      <c r="BG31" s="924"/>
      <c r="BH31" s="924"/>
      <c r="BI31" s="925"/>
      <c r="BJ31" s="56"/>
      <c r="BK31" s="56"/>
      <c r="BL31" s="56"/>
      <c r="BM31" s="56"/>
      <c r="BN31" s="56"/>
      <c r="BO31" s="55"/>
      <c r="BP31" s="55"/>
      <c r="BQ31" s="52">
        <v>25</v>
      </c>
      <c r="BR31" s="72"/>
      <c r="BS31" s="678"/>
      <c r="BT31" s="679"/>
      <c r="BU31" s="679"/>
      <c r="BV31" s="679"/>
      <c r="BW31" s="679"/>
      <c r="BX31" s="679"/>
      <c r="BY31" s="679"/>
      <c r="BZ31" s="679"/>
      <c r="CA31" s="679"/>
      <c r="CB31" s="679"/>
      <c r="CC31" s="679"/>
      <c r="CD31" s="679"/>
      <c r="CE31" s="679"/>
      <c r="CF31" s="679"/>
      <c r="CG31" s="680"/>
      <c r="CH31" s="681"/>
      <c r="CI31" s="682"/>
      <c r="CJ31" s="682"/>
      <c r="CK31" s="682"/>
      <c r="CL31" s="683"/>
      <c r="CM31" s="681"/>
      <c r="CN31" s="682"/>
      <c r="CO31" s="682"/>
      <c r="CP31" s="682"/>
      <c r="CQ31" s="683"/>
      <c r="CR31" s="681"/>
      <c r="CS31" s="682"/>
      <c r="CT31" s="682"/>
      <c r="CU31" s="682"/>
      <c r="CV31" s="683"/>
      <c r="CW31" s="681"/>
      <c r="CX31" s="682"/>
      <c r="CY31" s="682"/>
      <c r="CZ31" s="682"/>
      <c r="DA31" s="683"/>
      <c r="DB31" s="681"/>
      <c r="DC31" s="682"/>
      <c r="DD31" s="682"/>
      <c r="DE31" s="682"/>
      <c r="DF31" s="683"/>
      <c r="DG31" s="681"/>
      <c r="DH31" s="682"/>
      <c r="DI31" s="682"/>
      <c r="DJ31" s="682"/>
      <c r="DK31" s="683"/>
      <c r="DL31" s="681"/>
      <c r="DM31" s="682"/>
      <c r="DN31" s="682"/>
      <c r="DO31" s="682"/>
      <c r="DP31" s="683"/>
      <c r="DQ31" s="681"/>
      <c r="DR31" s="682"/>
      <c r="DS31" s="682"/>
      <c r="DT31" s="682"/>
      <c r="DU31" s="683"/>
      <c r="DV31" s="678"/>
      <c r="DW31" s="679"/>
      <c r="DX31" s="679"/>
      <c r="DY31" s="679"/>
      <c r="DZ31" s="684"/>
      <c r="EA31" s="48"/>
    </row>
    <row r="32" spans="1:131" ht="26.25" customHeight="1" x14ac:dyDescent="0.2">
      <c r="A32" s="54">
        <v>5</v>
      </c>
      <c r="B32" s="678" t="s">
        <v>471</v>
      </c>
      <c r="C32" s="679"/>
      <c r="D32" s="679"/>
      <c r="E32" s="679"/>
      <c r="F32" s="679"/>
      <c r="G32" s="679"/>
      <c r="H32" s="679"/>
      <c r="I32" s="679"/>
      <c r="J32" s="679"/>
      <c r="K32" s="679"/>
      <c r="L32" s="679"/>
      <c r="M32" s="679"/>
      <c r="N32" s="679"/>
      <c r="O32" s="679"/>
      <c r="P32" s="680"/>
      <c r="Q32" s="922">
        <v>144</v>
      </c>
      <c r="R32" s="923"/>
      <c r="S32" s="923"/>
      <c r="T32" s="923"/>
      <c r="U32" s="923"/>
      <c r="V32" s="923">
        <v>143</v>
      </c>
      <c r="W32" s="923"/>
      <c r="X32" s="923"/>
      <c r="Y32" s="923"/>
      <c r="Z32" s="923"/>
      <c r="AA32" s="923">
        <v>1</v>
      </c>
      <c r="AB32" s="923"/>
      <c r="AC32" s="923"/>
      <c r="AD32" s="923"/>
      <c r="AE32" s="930"/>
      <c r="AF32" s="948">
        <v>1</v>
      </c>
      <c r="AG32" s="682"/>
      <c r="AH32" s="682"/>
      <c r="AI32" s="682"/>
      <c r="AJ32" s="949"/>
      <c r="AK32" s="929">
        <v>63</v>
      </c>
      <c r="AL32" s="923"/>
      <c r="AM32" s="923"/>
      <c r="AN32" s="923"/>
      <c r="AO32" s="923"/>
      <c r="AP32" s="923" t="s">
        <v>207</v>
      </c>
      <c r="AQ32" s="923"/>
      <c r="AR32" s="923"/>
      <c r="AS32" s="923"/>
      <c r="AT32" s="923"/>
      <c r="AU32" s="923" t="s">
        <v>207</v>
      </c>
      <c r="AV32" s="923"/>
      <c r="AW32" s="923"/>
      <c r="AX32" s="923"/>
      <c r="AY32" s="923"/>
      <c r="AZ32" s="923" t="s">
        <v>207</v>
      </c>
      <c r="BA32" s="923"/>
      <c r="BB32" s="923"/>
      <c r="BC32" s="923"/>
      <c r="BD32" s="923"/>
      <c r="BE32" s="924"/>
      <c r="BF32" s="924"/>
      <c r="BG32" s="924"/>
      <c r="BH32" s="924"/>
      <c r="BI32" s="925"/>
      <c r="BJ32" s="56"/>
      <c r="BK32" s="56"/>
      <c r="BL32" s="56"/>
      <c r="BM32" s="56"/>
      <c r="BN32" s="56"/>
      <c r="BO32" s="55"/>
      <c r="BP32" s="55"/>
      <c r="BQ32" s="52">
        <v>26</v>
      </c>
      <c r="BR32" s="72"/>
      <c r="BS32" s="678"/>
      <c r="BT32" s="679"/>
      <c r="BU32" s="679"/>
      <c r="BV32" s="679"/>
      <c r="BW32" s="679"/>
      <c r="BX32" s="679"/>
      <c r="BY32" s="679"/>
      <c r="BZ32" s="679"/>
      <c r="CA32" s="679"/>
      <c r="CB32" s="679"/>
      <c r="CC32" s="679"/>
      <c r="CD32" s="679"/>
      <c r="CE32" s="679"/>
      <c r="CF32" s="679"/>
      <c r="CG32" s="680"/>
      <c r="CH32" s="681"/>
      <c r="CI32" s="682"/>
      <c r="CJ32" s="682"/>
      <c r="CK32" s="682"/>
      <c r="CL32" s="683"/>
      <c r="CM32" s="681"/>
      <c r="CN32" s="682"/>
      <c r="CO32" s="682"/>
      <c r="CP32" s="682"/>
      <c r="CQ32" s="683"/>
      <c r="CR32" s="681"/>
      <c r="CS32" s="682"/>
      <c r="CT32" s="682"/>
      <c r="CU32" s="682"/>
      <c r="CV32" s="683"/>
      <c r="CW32" s="681"/>
      <c r="CX32" s="682"/>
      <c r="CY32" s="682"/>
      <c r="CZ32" s="682"/>
      <c r="DA32" s="683"/>
      <c r="DB32" s="681"/>
      <c r="DC32" s="682"/>
      <c r="DD32" s="682"/>
      <c r="DE32" s="682"/>
      <c r="DF32" s="683"/>
      <c r="DG32" s="681"/>
      <c r="DH32" s="682"/>
      <c r="DI32" s="682"/>
      <c r="DJ32" s="682"/>
      <c r="DK32" s="683"/>
      <c r="DL32" s="681"/>
      <c r="DM32" s="682"/>
      <c r="DN32" s="682"/>
      <c r="DO32" s="682"/>
      <c r="DP32" s="683"/>
      <c r="DQ32" s="681"/>
      <c r="DR32" s="682"/>
      <c r="DS32" s="682"/>
      <c r="DT32" s="682"/>
      <c r="DU32" s="683"/>
      <c r="DV32" s="678"/>
      <c r="DW32" s="679"/>
      <c r="DX32" s="679"/>
      <c r="DY32" s="679"/>
      <c r="DZ32" s="684"/>
      <c r="EA32" s="48"/>
    </row>
    <row r="33" spans="1:131" ht="26.25" customHeight="1" x14ac:dyDescent="0.2">
      <c r="A33" s="54">
        <v>6</v>
      </c>
      <c r="B33" s="678" t="s">
        <v>340</v>
      </c>
      <c r="C33" s="679"/>
      <c r="D33" s="679"/>
      <c r="E33" s="679"/>
      <c r="F33" s="679"/>
      <c r="G33" s="679"/>
      <c r="H33" s="679"/>
      <c r="I33" s="679"/>
      <c r="J33" s="679"/>
      <c r="K33" s="679"/>
      <c r="L33" s="679"/>
      <c r="M33" s="679"/>
      <c r="N33" s="679"/>
      <c r="O33" s="679"/>
      <c r="P33" s="680"/>
      <c r="Q33" s="922">
        <v>971</v>
      </c>
      <c r="R33" s="923"/>
      <c r="S33" s="923"/>
      <c r="T33" s="923"/>
      <c r="U33" s="923"/>
      <c r="V33" s="923">
        <v>947</v>
      </c>
      <c r="W33" s="923"/>
      <c r="X33" s="923"/>
      <c r="Y33" s="923"/>
      <c r="Z33" s="923"/>
      <c r="AA33" s="923">
        <v>24</v>
      </c>
      <c r="AB33" s="923"/>
      <c r="AC33" s="923"/>
      <c r="AD33" s="923"/>
      <c r="AE33" s="930"/>
      <c r="AF33" s="948">
        <v>448</v>
      </c>
      <c r="AG33" s="682"/>
      <c r="AH33" s="682"/>
      <c r="AI33" s="682"/>
      <c r="AJ33" s="949"/>
      <c r="AK33" s="929">
        <v>313</v>
      </c>
      <c r="AL33" s="923"/>
      <c r="AM33" s="923"/>
      <c r="AN33" s="923"/>
      <c r="AO33" s="923"/>
      <c r="AP33" s="923">
        <v>353</v>
      </c>
      <c r="AQ33" s="923"/>
      <c r="AR33" s="923"/>
      <c r="AS33" s="923"/>
      <c r="AT33" s="923"/>
      <c r="AU33" s="923">
        <v>254</v>
      </c>
      <c r="AV33" s="923"/>
      <c r="AW33" s="923"/>
      <c r="AX33" s="923"/>
      <c r="AY33" s="923"/>
      <c r="AZ33" s="923" t="s">
        <v>207</v>
      </c>
      <c r="BA33" s="923"/>
      <c r="BB33" s="923"/>
      <c r="BC33" s="923"/>
      <c r="BD33" s="923"/>
      <c r="BE33" s="924" t="s">
        <v>144</v>
      </c>
      <c r="BF33" s="924"/>
      <c r="BG33" s="924"/>
      <c r="BH33" s="924"/>
      <c r="BI33" s="925"/>
      <c r="BJ33" s="56"/>
      <c r="BK33" s="56"/>
      <c r="BL33" s="56"/>
      <c r="BM33" s="56"/>
      <c r="BN33" s="56"/>
      <c r="BO33" s="55"/>
      <c r="BP33" s="55"/>
      <c r="BQ33" s="52">
        <v>27</v>
      </c>
      <c r="BR33" s="72"/>
      <c r="BS33" s="678"/>
      <c r="BT33" s="679"/>
      <c r="BU33" s="679"/>
      <c r="BV33" s="679"/>
      <c r="BW33" s="679"/>
      <c r="BX33" s="679"/>
      <c r="BY33" s="679"/>
      <c r="BZ33" s="679"/>
      <c r="CA33" s="679"/>
      <c r="CB33" s="679"/>
      <c r="CC33" s="679"/>
      <c r="CD33" s="679"/>
      <c r="CE33" s="679"/>
      <c r="CF33" s="679"/>
      <c r="CG33" s="680"/>
      <c r="CH33" s="681"/>
      <c r="CI33" s="682"/>
      <c r="CJ33" s="682"/>
      <c r="CK33" s="682"/>
      <c r="CL33" s="683"/>
      <c r="CM33" s="681"/>
      <c r="CN33" s="682"/>
      <c r="CO33" s="682"/>
      <c r="CP33" s="682"/>
      <c r="CQ33" s="683"/>
      <c r="CR33" s="681"/>
      <c r="CS33" s="682"/>
      <c r="CT33" s="682"/>
      <c r="CU33" s="682"/>
      <c r="CV33" s="683"/>
      <c r="CW33" s="681"/>
      <c r="CX33" s="682"/>
      <c r="CY33" s="682"/>
      <c r="CZ33" s="682"/>
      <c r="DA33" s="683"/>
      <c r="DB33" s="681"/>
      <c r="DC33" s="682"/>
      <c r="DD33" s="682"/>
      <c r="DE33" s="682"/>
      <c r="DF33" s="683"/>
      <c r="DG33" s="681"/>
      <c r="DH33" s="682"/>
      <c r="DI33" s="682"/>
      <c r="DJ33" s="682"/>
      <c r="DK33" s="683"/>
      <c r="DL33" s="681"/>
      <c r="DM33" s="682"/>
      <c r="DN33" s="682"/>
      <c r="DO33" s="682"/>
      <c r="DP33" s="683"/>
      <c r="DQ33" s="681"/>
      <c r="DR33" s="682"/>
      <c r="DS33" s="682"/>
      <c r="DT33" s="682"/>
      <c r="DU33" s="683"/>
      <c r="DV33" s="678"/>
      <c r="DW33" s="679"/>
      <c r="DX33" s="679"/>
      <c r="DY33" s="679"/>
      <c r="DZ33" s="684"/>
      <c r="EA33" s="48"/>
    </row>
    <row r="34" spans="1:131" ht="26.25" customHeight="1" x14ac:dyDescent="0.2">
      <c r="A34" s="54">
        <v>7</v>
      </c>
      <c r="B34" s="678" t="s">
        <v>472</v>
      </c>
      <c r="C34" s="679"/>
      <c r="D34" s="679"/>
      <c r="E34" s="679"/>
      <c r="F34" s="679"/>
      <c r="G34" s="679"/>
      <c r="H34" s="679"/>
      <c r="I34" s="679"/>
      <c r="J34" s="679"/>
      <c r="K34" s="679"/>
      <c r="L34" s="679"/>
      <c r="M34" s="679"/>
      <c r="N34" s="679"/>
      <c r="O34" s="679"/>
      <c r="P34" s="680"/>
      <c r="Q34" s="922">
        <v>1129</v>
      </c>
      <c r="R34" s="923"/>
      <c r="S34" s="923"/>
      <c r="T34" s="923"/>
      <c r="U34" s="923"/>
      <c r="V34" s="923">
        <v>1069</v>
      </c>
      <c r="W34" s="923"/>
      <c r="X34" s="923"/>
      <c r="Y34" s="923"/>
      <c r="Z34" s="923"/>
      <c r="AA34" s="923">
        <v>60</v>
      </c>
      <c r="AB34" s="923"/>
      <c r="AC34" s="923"/>
      <c r="AD34" s="923"/>
      <c r="AE34" s="930"/>
      <c r="AF34" s="948">
        <v>249</v>
      </c>
      <c r="AG34" s="682"/>
      <c r="AH34" s="682"/>
      <c r="AI34" s="682"/>
      <c r="AJ34" s="949"/>
      <c r="AK34" s="929">
        <v>572</v>
      </c>
      <c r="AL34" s="923"/>
      <c r="AM34" s="923"/>
      <c r="AN34" s="923"/>
      <c r="AO34" s="923"/>
      <c r="AP34" s="923">
        <v>6486</v>
      </c>
      <c r="AQ34" s="923"/>
      <c r="AR34" s="923"/>
      <c r="AS34" s="923"/>
      <c r="AT34" s="923"/>
      <c r="AU34" s="923">
        <v>1719</v>
      </c>
      <c r="AV34" s="923"/>
      <c r="AW34" s="923"/>
      <c r="AX34" s="923"/>
      <c r="AY34" s="923"/>
      <c r="AZ34" s="923" t="s">
        <v>207</v>
      </c>
      <c r="BA34" s="923"/>
      <c r="BB34" s="923"/>
      <c r="BC34" s="923"/>
      <c r="BD34" s="923"/>
      <c r="BE34" s="924" t="s">
        <v>144</v>
      </c>
      <c r="BF34" s="924"/>
      <c r="BG34" s="924"/>
      <c r="BH34" s="924"/>
      <c r="BI34" s="925"/>
      <c r="BJ34" s="56"/>
      <c r="BK34" s="56"/>
      <c r="BL34" s="56"/>
      <c r="BM34" s="56"/>
      <c r="BN34" s="56"/>
      <c r="BO34" s="55"/>
      <c r="BP34" s="55"/>
      <c r="BQ34" s="52">
        <v>28</v>
      </c>
      <c r="BR34" s="72"/>
      <c r="BS34" s="678"/>
      <c r="BT34" s="679"/>
      <c r="BU34" s="679"/>
      <c r="BV34" s="679"/>
      <c r="BW34" s="679"/>
      <c r="BX34" s="679"/>
      <c r="BY34" s="679"/>
      <c r="BZ34" s="679"/>
      <c r="CA34" s="679"/>
      <c r="CB34" s="679"/>
      <c r="CC34" s="679"/>
      <c r="CD34" s="679"/>
      <c r="CE34" s="679"/>
      <c r="CF34" s="679"/>
      <c r="CG34" s="680"/>
      <c r="CH34" s="681"/>
      <c r="CI34" s="682"/>
      <c r="CJ34" s="682"/>
      <c r="CK34" s="682"/>
      <c r="CL34" s="683"/>
      <c r="CM34" s="681"/>
      <c r="CN34" s="682"/>
      <c r="CO34" s="682"/>
      <c r="CP34" s="682"/>
      <c r="CQ34" s="683"/>
      <c r="CR34" s="681"/>
      <c r="CS34" s="682"/>
      <c r="CT34" s="682"/>
      <c r="CU34" s="682"/>
      <c r="CV34" s="683"/>
      <c r="CW34" s="681"/>
      <c r="CX34" s="682"/>
      <c r="CY34" s="682"/>
      <c r="CZ34" s="682"/>
      <c r="DA34" s="683"/>
      <c r="DB34" s="681"/>
      <c r="DC34" s="682"/>
      <c r="DD34" s="682"/>
      <c r="DE34" s="682"/>
      <c r="DF34" s="683"/>
      <c r="DG34" s="681"/>
      <c r="DH34" s="682"/>
      <c r="DI34" s="682"/>
      <c r="DJ34" s="682"/>
      <c r="DK34" s="683"/>
      <c r="DL34" s="681"/>
      <c r="DM34" s="682"/>
      <c r="DN34" s="682"/>
      <c r="DO34" s="682"/>
      <c r="DP34" s="683"/>
      <c r="DQ34" s="681"/>
      <c r="DR34" s="682"/>
      <c r="DS34" s="682"/>
      <c r="DT34" s="682"/>
      <c r="DU34" s="683"/>
      <c r="DV34" s="678"/>
      <c r="DW34" s="679"/>
      <c r="DX34" s="679"/>
      <c r="DY34" s="679"/>
      <c r="DZ34" s="684"/>
      <c r="EA34" s="48"/>
    </row>
    <row r="35" spans="1:131" ht="26.25" customHeight="1" x14ac:dyDescent="0.2">
      <c r="A35" s="54">
        <v>8</v>
      </c>
      <c r="B35" s="678" t="s">
        <v>43</v>
      </c>
      <c r="C35" s="679"/>
      <c r="D35" s="679"/>
      <c r="E35" s="679"/>
      <c r="F35" s="679"/>
      <c r="G35" s="679"/>
      <c r="H35" s="679"/>
      <c r="I35" s="679"/>
      <c r="J35" s="679"/>
      <c r="K35" s="679"/>
      <c r="L35" s="679"/>
      <c r="M35" s="679"/>
      <c r="N35" s="679"/>
      <c r="O35" s="679"/>
      <c r="P35" s="680"/>
      <c r="Q35" s="922">
        <v>872</v>
      </c>
      <c r="R35" s="923"/>
      <c r="S35" s="923"/>
      <c r="T35" s="923"/>
      <c r="U35" s="923"/>
      <c r="V35" s="923">
        <v>872</v>
      </c>
      <c r="W35" s="923"/>
      <c r="X35" s="923"/>
      <c r="Y35" s="923"/>
      <c r="Z35" s="923"/>
      <c r="AA35" s="923"/>
      <c r="AB35" s="923"/>
      <c r="AC35" s="923"/>
      <c r="AD35" s="923"/>
      <c r="AE35" s="930"/>
      <c r="AF35" s="948">
        <v>0</v>
      </c>
      <c r="AG35" s="682"/>
      <c r="AH35" s="682"/>
      <c r="AI35" s="682"/>
      <c r="AJ35" s="949"/>
      <c r="AK35" s="929">
        <v>471</v>
      </c>
      <c r="AL35" s="923"/>
      <c r="AM35" s="923"/>
      <c r="AN35" s="923"/>
      <c r="AO35" s="923"/>
      <c r="AP35" s="923">
        <v>4058</v>
      </c>
      <c r="AQ35" s="923"/>
      <c r="AR35" s="923"/>
      <c r="AS35" s="923"/>
      <c r="AT35" s="923"/>
      <c r="AU35" s="923">
        <v>4058</v>
      </c>
      <c r="AV35" s="923"/>
      <c r="AW35" s="923"/>
      <c r="AX35" s="923"/>
      <c r="AY35" s="923"/>
      <c r="AZ35" s="955" t="s">
        <v>207</v>
      </c>
      <c r="BA35" s="955"/>
      <c r="BB35" s="955"/>
      <c r="BC35" s="955"/>
      <c r="BD35" s="955"/>
      <c r="BE35" s="924" t="s">
        <v>26</v>
      </c>
      <c r="BF35" s="924"/>
      <c r="BG35" s="924"/>
      <c r="BH35" s="924"/>
      <c r="BI35" s="925"/>
      <c r="BJ35" s="56"/>
      <c r="BK35" s="56"/>
      <c r="BL35" s="56"/>
      <c r="BM35" s="56"/>
      <c r="BN35" s="56"/>
      <c r="BO35" s="55"/>
      <c r="BP35" s="55"/>
      <c r="BQ35" s="52">
        <v>29</v>
      </c>
      <c r="BR35" s="72"/>
      <c r="BS35" s="678"/>
      <c r="BT35" s="679"/>
      <c r="BU35" s="679"/>
      <c r="BV35" s="679"/>
      <c r="BW35" s="679"/>
      <c r="BX35" s="679"/>
      <c r="BY35" s="679"/>
      <c r="BZ35" s="679"/>
      <c r="CA35" s="679"/>
      <c r="CB35" s="679"/>
      <c r="CC35" s="679"/>
      <c r="CD35" s="679"/>
      <c r="CE35" s="679"/>
      <c r="CF35" s="679"/>
      <c r="CG35" s="680"/>
      <c r="CH35" s="681"/>
      <c r="CI35" s="682"/>
      <c r="CJ35" s="682"/>
      <c r="CK35" s="682"/>
      <c r="CL35" s="683"/>
      <c r="CM35" s="681"/>
      <c r="CN35" s="682"/>
      <c r="CO35" s="682"/>
      <c r="CP35" s="682"/>
      <c r="CQ35" s="683"/>
      <c r="CR35" s="681"/>
      <c r="CS35" s="682"/>
      <c r="CT35" s="682"/>
      <c r="CU35" s="682"/>
      <c r="CV35" s="683"/>
      <c r="CW35" s="681"/>
      <c r="CX35" s="682"/>
      <c r="CY35" s="682"/>
      <c r="CZ35" s="682"/>
      <c r="DA35" s="683"/>
      <c r="DB35" s="681"/>
      <c r="DC35" s="682"/>
      <c r="DD35" s="682"/>
      <c r="DE35" s="682"/>
      <c r="DF35" s="683"/>
      <c r="DG35" s="681"/>
      <c r="DH35" s="682"/>
      <c r="DI35" s="682"/>
      <c r="DJ35" s="682"/>
      <c r="DK35" s="683"/>
      <c r="DL35" s="681"/>
      <c r="DM35" s="682"/>
      <c r="DN35" s="682"/>
      <c r="DO35" s="682"/>
      <c r="DP35" s="683"/>
      <c r="DQ35" s="681"/>
      <c r="DR35" s="682"/>
      <c r="DS35" s="682"/>
      <c r="DT35" s="682"/>
      <c r="DU35" s="683"/>
      <c r="DV35" s="678"/>
      <c r="DW35" s="679"/>
      <c r="DX35" s="679"/>
      <c r="DY35" s="679"/>
      <c r="DZ35" s="684"/>
      <c r="EA35" s="48"/>
    </row>
    <row r="36" spans="1:131" ht="26.25" customHeight="1" x14ac:dyDescent="0.2">
      <c r="A36" s="54">
        <v>9</v>
      </c>
      <c r="B36" s="678"/>
      <c r="C36" s="679"/>
      <c r="D36" s="679"/>
      <c r="E36" s="679"/>
      <c r="F36" s="679"/>
      <c r="G36" s="679"/>
      <c r="H36" s="679"/>
      <c r="I36" s="679"/>
      <c r="J36" s="679"/>
      <c r="K36" s="679"/>
      <c r="L36" s="679"/>
      <c r="M36" s="679"/>
      <c r="N36" s="679"/>
      <c r="O36" s="679"/>
      <c r="P36" s="680"/>
      <c r="Q36" s="922"/>
      <c r="R36" s="923"/>
      <c r="S36" s="923"/>
      <c r="T36" s="923"/>
      <c r="U36" s="923"/>
      <c r="V36" s="923"/>
      <c r="W36" s="923"/>
      <c r="X36" s="923"/>
      <c r="Y36" s="923"/>
      <c r="Z36" s="923"/>
      <c r="AA36" s="923"/>
      <c r="AB36" s="923"/>
      <c r="AC36" s="923"/>
      <c r="AD36" s="923"/>
      <c r="AE36" s="930"/>
      <c r="AF36" s="948"/>
      <c r="AG36" s="682"/>
      <c r="AH36" s="682"/>
      <c r="AI36" s="682"/>
      <c r="AJ36" s="949"/>
      <c r="AK36" s="929"/>
      <c r="AL36" s="923"/>
      <c r="AM36" s="923"/>
      <c r="AN36" s="923"/>
      <c r="AO36" s="923"/>
      <c r="AP36" s="923"/>
      <c r="AQ36" s="923"/>
      <c r="AR36" s="923"/>
      <c r="AS36" s="923"/>
      <c r="AT36" s="923"/>
      <c r="AU36" s="923"/>
      <c r="AV36" s="923"/>
      <c r="AW36" s="923"/>
      <c r="AX36" s="923"/>
      <c r="AY36" s="923"/>
      <c r="AZ36" s="955"/>
      <c r="BA36" s="955"/>
      <c r="BB36" s="955"/>
      <c r="BC36" s="955"/>
      <c r="BD36" s="955"/>
      <c r="BE36" s="924"/>
      <c r="BF36" s="924"/>
      <c r="BG36" s="924"/>
      <c r="BH36" s="924"/>
      <c r="BI36" s="925"/>
      <c r="BJ36" s="56"/>
      <c r="BK36" s="56"/>
      <c r="BL36" s="56"/>
      <c r="BM36" s="56"/>
      <c r="BN36" s="56"/>
      <c r="BO36" s="55"/>
      <c r="BP36" s="55"/>
      <c r="BQ36" s="52">
        <v>30</v>
      </c>
      <c r="BR36" s="72"/>
      <c r="BS36" s="678"/>
      <c r="BT36" s="679"/>
      <c r="BU36" s="679"/>
      <c r="BV36" s="679"/>
      <c r="BW36" s="679"/>
      <c r="BX36" s="679"/>
      <c r="BY36" s="679"/>
      <c r="BZ36" s="679"/>
      <c r="CA36" s="679"/>
      <c r="CB36" s="679"/>
      <c r="CC36" s="679"/>
      <c r="CD36" s="679"/>
      <c r="CE36" s="679"/>
      <c r="CF36" s="679"/>
      <c r="CG36" s="680"/>
      <c r="CH36" s="681"/>
      <c r="CI36" s="682"/>
      <c r="CJ36" s="682"/>
      <c r="CK36" s="682"/>
      <c r="CL36" s="683"/>
      <c r="CM36" s="681"/>
      <c r="CN36" s="682"/>
      <c r="CO36" s="682"/>
      <c r="CP36" s="682"/>
      <c r="CQ36" s="683"/>
      <c r="CR36" s="681"/>
      <c r="CS36" s="682"/>
      <c r="CT36" s="682"/>
      <c r="CU36" s="682"/>
      <c r="CV36" s="683"/>
      <c r="CW36" s="681"/>
      <c r="CX36" s="682"/>
      <c r="CY36" s="682"/>
      <c r="CZ36" s="682"/>
      <c r="DA36" s="683"/>
      <c r="DB36" s="681"/>
      <c r="DC36" s="682"/>
      <c r="DD36" s="682"/>
      <c r="DE36" s="682"/>
      <c r="DF36" s="683"/>
      <c r="DG36" s="681"/>
      <c r="DH36" s="682"/>
      <c r="DI36" s="682"/>
      <c r="DJ36" s="682"/>
      <c r="DK36" s="683"/>
      <c r="DL36" s="681"/>
      <c r="DM36" s="682"/>
      <c r="DN36" s="682"/>
      <c r="DO36" s="682"/>
      <c r="DP36" s="683"/>
      <c r="DQ36" s="681"/>
      <c r="DR36" s="682"/>
      <c r="DS36" s="682"/>
      <c r="DT36" s="682"/>
      <c r="DU36" s="683"/>
      <c r="DV36" s="678"/>
      <c r="DW36" s="679"/>
      <c r="DX36" s="679"/>
      <c r="DY36" s="679"/>
      <c r="DZ36" s="684"/>
      <c r="EA36" s="48"/>
    </row>
    <row r="37" spans="1:131" ht="26.25" customHeight="1" x14ac:dyDescent="0.2">
      <c r="A37" s="54">
        <v>10</v>
      </c>
      <c r="B37" s="678"/>
      <c r="C37" s="679"/>
      <c r="D37" s="679"/>
      <c r="E37" s="679"/>
      <c r="F37" s="679"/>
      <c r="G37" s="679"/>
      <c r="H37" s="679"/>
      <c r="I37" s="679"/>
      <c r="J37" s="679"/>
      <c r="K37" s="679"/>
      <c r="L37" s="679"/>
      <c r="M37" s="679"/>
      <c r="N37" s="679"/>
      <c r="O37" s="679"/>
      <c r="P37" s="680"/>
      <c r="Q37" s="922"/>
      <c r="R37" s="923"/>
      <c r="S37" s="923"/>
      <c r="T37" s="923"/>
      <c r="U37" s="923"/>
      <c r="V37" s="923"/>
      <c r="W37" s="923"/>
      <c r="X37" s="923"/>
      <c r="Y37" s="923"/>
      <c r="Z37" s="923"/>
      <c r="AA37" s="923"/>
      <c r="AB37" s="923"/>
      <c r="AC37" s="923"/>
      <c r="AD37" s="923"/>
      <c r="AE37" s="930"/>
      <c r="AF37" s="948"/>
      <c r="AG37" s="682"/>
      <c r="AH37" s="682"/>
      <c r="AI37" s="682"/>
      <c r="AJ37" s="949"/>
      <c r="AK37" s="929"/>
      <c r="AL37" s="923"/>
      <c r="AM37" s="923"/>
      <c r="AN37" s="923"/>
      <c r="AO37" s="923"/>
      <c r="AP37" s="923"/>
      <c r="AQ37" s="923"/>
      <c r="AR37" s="923"/>
      <c r="AS37" s="923"/>
      <c r="AT37" s="923"/>
      <c r="AU37" s="923"/>
      <c r="AV37" s="923"/>
      <c r="AW37" s="923"/>
      <c r="AX37" s="923"/>
      <c r="AY37" s="923"/>
      <c r="AZ37" s="955"/>
      <c r="BA37" s="955"/>
      <c r="BB37" s="955"/>
      <c r="BC37" s="955"/>
      <c r="BD37" s="955"/>
      <c r="BE37" s="924"/>
      <c r="BF37" s="924"/>
      <c r="BG37" s="924"/>
      <c r="BH37" s="924"/>
      <c r="BI37" s="925"/>
      <c r="BJ37" s="56"/>
      <c r="BK37" s="56"/>
      <c r="BL37" s="56"/>
      <c r="BM37" s="56"/>
      <c r="BN37" s="56"/>
      <c r="BO37" s="55"/>
      <c r="BP37" s="55"/>
      <c r="BQ37" s="52">
        <v>31</v>
      </c>
      <c r="BR37" s="72"/>
      <c r="BS37" s="678"/>
      <c r="BT37" s="679"/>
      <c r="BU37" s="679"/>
      <c r="BV37" s="679"/>
      <c r="BW37" s="679"/>
      <c r="BX37" s="679"/>
      <c r="BY37" s="679"/>
      <c r="BZ37" s="679"/>
      <c r="CA37" s="679"/>
      <c r="CB37" s="679"/>
      <c r="CC37" s="679"/>
      <c r="CD37" s="679"/>
      <c r="CE37" s="679"/>
      <c r="CF37" s="679"/>
      <c r="CG37" s="680"/>
      <c r="CH37" s="681"/>
      <c r="CI37" s="682"/>
      <c r="CJ37" s="682"/>
      <c r="CK37" s="682"/>
      <c r="CL37" s="683"/>
      <c r="CM37" s="681"/>
      <c r="CN37" s="682"/>
      <c r="CO37" s="682"/>
      <c r="CP37" s="682"/>
      <c r="CQ37" s="683"/>
      <c r="CR37" s="681"/>
      <c r="CS37" s="682"/>
      <c r="CT37" s="682"/>
      <c r="CU37" s="682"/>
      <c r="CV37" s="683"/>
      <c r="CW37" s="681"/>
      <c r="CX37" s="682"/>
      <c r="CY37" s="682"/>
      <c r="CZ37" s="682"/>
      <c r="DA37" s="683"/>
      <c r="DB37" s="681"/>
      <c r="DC37" s="682"/>
      <c r="DD37" s="682"/>
      <c r="DE37" s="682"/>
      <c r="DF37" s="683"/>
      <c r="DG37" s="681"/>
      <c r="DH37" s="682"/>
      <c r="DI37" s="682"/>
      <c r="DJ37" s="682"/>
      <c r="DK37" s="683"/>
      <c r="DL37" s="681"/>
      <c r="DM37" s="682"/>
      <c r="DN37" s="682"/>
      <c r="DO37" s="682"/>
      <c r="DP37" s="683"/>
      <c r="DQ37" s="681"/>
      <c r="DR37" s="682"/>
      <c r="DS37" s="682"/>
      <c r="DT37" s="682"/>
      <c r="DU37" s="683"/>
      <c r="DV37" s="678"/>
      <c r="DW37" s="679"/>
      <c r="DX37" s="679"/>
      <c r="DY37" s="679"/>
      <c r="DZ37" s="684"/>
      <c r="EA37" s="48"/>
    </row>
    <row r="38" spans="1:131" ht="26.25" customHeight="1" x14ac:dyDescent="0.2">
      <c r="A38" s="54">
        <v>11</v>
      </c>
      <c r="B38" s="678"/>
      <c r="C38" s="679"/>
      <c r="D38" s="679"/>
      <c r="E38" s="679"/>
      <c r="F38" s="679"/>
      <c r="G38" s="679"/>
      <c r="H38" s="679"/>
      <c r="I38" s="679"/>
      <c r="J38" s="679"/>
      <c r="K38" s="679"/>
      <c r="L38" s="679"/>
      <c r="M38" s="679"/>
      <c r="N38" s="679"/>
      <c r="O38" s="679"/>
      <c r="P38" s="680"/>
      <c r="Q38" s="922"/>
      <c r="R38" s="923"/>
      <c r="S38" s="923"/>
      <c r="T38" s="923"/>
      <c r="U38" s="923"/>
      <c r="V38" s="923"/>
      <c r="W38" s="923"/>
      <c r="X38" s="923"/>
      <c r="Y38" s="923"/>
      <c r="Z38" s="923"/>
      <c r="AA38" s="923"/>
      <c r="AB38" s="923"/>
      <c r="AC38" s="923"/>
      <c r="AD38" s="923"/>
      <c r="AE38" s="930"/>
      <c r="AF38" s="948"/>
      <c r="AG38" s="682"/>
      <c r="AH38" s="682"/>
      <c r="AI38" s="682"/>
      <c r="AJ38" s="949"/>
      <c r="AK38" s="929"/>
      <c r="AL38" s="923"/>
      <c r="AM38" s="923"/>
      <c r="AN38" s="923"/>
      <c r="AO38" s="923"/>
      <c r="AP38" s="923"/>
      <c r="AQ38" s="923"/>
      <c r="AR38" s="923"/>
      <c r="AS38" s="923"/>
      <c r="AT38" s="923"/>
      <c r="AU38" s="923"/>
      <c r="AV38" s="923"/>
      <c r="AW38" s="923"/>
      <c r="AX38" s="923"/>
      <c r="AY38" s="923"/>
      <c r="AZ38" s="955"/>
      <c r="BA38" s="955"/>
      <c r="BB38" s="955"/>
      <c r="BC38" s="955"/>
      <c r="BD38" s="955"/>
      <c r="BE38" s="924"/>
      <c r="BF38" s="924"/>
      <c r="BG38" s="924"/>
      <c r="BH38" s="924"/>
      <c r="BI38" s="925"/>
      <c r="BJ38" s="56"/>
      <c r="BK38" s="56"/>
      <c r="BL38" s="56"/>
      <c r="BM38" s="56"/>
      <c r="BN38" s="56"/>
      <c r="BO38" s="55"/>
      <c r="BP38" s="55"/>
      <c r="BQ38" s="52">
        <v>32</v>
      </c>
      <c r="BR38" s="72"/>
      <c r="BS38" s="678"/>
      <c r="BT38" s="679"/>
      <c r="BU38" s="679"/>
      <c r="BV38" s="679"/>
      <c r="BW38" s="679"/>
      <c r="BX38" s="679"/>
      <c r="BY38" s="679"/>
      <c r="BZ38" s="679"/>
      <c r="CA38" s="679"/>
      <c r="CB38" s="679"/>
      <c r="CC38" s="679"/>
      <c r="CD38" s="679"/>
      <c r="CE38" s="679"/>
      <c r="CF38" s="679"/>
      <c r="CG38" s="680"/>
      <c r="CH38" s="681"/>
      <c r="CI38" s="682"/>
      <c r="CJ38" s="682"/>
      <c r="CK38" s="682"/>
      <c r="CL38" s="683"/>
      <c r="CM38" s="681"/>
      <c r="CN38" s="682"/>
      <c r="CO38" s="682"/>
      <c r="CP38" s="682"/>
      <c r="CQ38" s="683"/>
      <c r="CR38" s="681"/>
      <c r="CS38" s="682"/>
      <c r="CT38" s="682"/>
      <c r="CU38" s="682"/>
      <c r="CV38" s="683"/>
      <c r="CW38" s="681"/>
      <c r="CX38" s="682"/>
      <c r="CY38" s="682"/>
      <c r="CZ38" s="682"/>
      <c r="DA38" s="683"/>
      <c r="DB38" s="681"/>
      <c r="DC38" s="682"/>
      <c r="DD38" s="682"/>
      <c r="DE38" s="682"/>
      <c r="DF38" s="683"/>
      <c r="DG38" s="681"/>
      <c r="DH38" s="682"/>
      <c r="DI38" s="682"/>
      <c r="DJ38" s="682"/>
      <c r="DK38" s="683"/>
      <c r="DL38" s="681"/>
      <c r="DM38" s="682"/>
      <c r="DN38" s="682"/>
      <c r="DO38" s="682"/>
      <c r="DP38" s="683"/>
      <c r="DQ38" s="681"/>
      <c r="DR38" s="682"/>
      <c r="DS38" s="682"/>
      <c r="DT38" s="682"/>
      <c r="DU38" s="683"/>
      <c r="DV38" s="678"/>
      <c r="DW38" s="679"/>
      <c r="DX38" s="679"/>
      <c r="DY38" s="679"/>
      <c r="DZ38" s="684"/>
      <c r="EA38" s="48"/>
    </row>
    <row r="39" spans="1:131" ht="26.25" customHeight="1" x14ac:dyDescent="0.2">
      <c r="A39" s="54">
        <v>12</v>
      </c>
      <c r="B39" s="678"/>
      <c r="C39" s="679"/>
      <c r="D39" s="679"/>
      <c r="E39" s="679"/>
      <c r="F39" s="679"/>
      <c r="G39" s="679"/>
      <c r="H39" s="679"/>
      <c r="I39" s="679"/>
      <c r="J39" s="679"/>
      <c r="K39" s="679"/>
      <c r="L39" s="679"/>
      <c r="M39" s="679"/>
      <c r="N39" s="679"/>
      <c r="O39" s="679"/>
      <c r="P39" s="680"/>
      <c r="Q39" s="922"/>
      <c r="R39" s="923"/>
      <c r="S39" s="923"/>
      <c r="T39" s="923"/>
      <c r="U39" s="923"/>
      <c r="V39" s="923"/>
      <c r="W39" s="923"/>
      <c r="X39" s="923"/>
      <c r="Y39" s="923"/>
      <c r="Z39" s="923"/>
      <c r="AA39" s="923"/>
      <c r="AB39" s="923"/>
      <c r="AC39" s="923"/>
      <c r="AD39" s="923"/>
      <c r="AE39" s="930"/>
      <c r="AF39" s="948"/>
      <c r="AG39" s="682"/>
      <c r="AH39" s="682"/>
      <c r="AI39" s="682"/>
      <c r="AJ39" s="949"/>
      <c r="AK39" s="929"/>
      <c r="AL39" s="923"/>
      <c r="AM39" s="923"/>
      <c r="AN39" s="923"/>
      <c r="AO39" s="923"/>
      <c r="AP39" s="923"/>
      <c r="AQ39" s="923"/>
      <c r="AR39" s="923"/>
      <c r="AS39" s="923"/>
      <c r="AT39" s="923"/>
      <c r="AU39" s="923"/>
      <c r="AV39" s="923"/>
      <c r="AW39" s="923"/>
      <c r="AX39" s="923"/>
      <c r="AY39" s="923"/>
      <c r="AZ39" s="955"/>
      <c r="BA39" s="955"/>
      <c r="BB39" s="955"/>
      <c r="BC39" s="955"/>
      <c r="BD39" s="955"/>
      <c r="BE39" s="924"/>
      <c r="BF39" s="924"/>
      <c r="BG39" s="924"/>
      <c r="BH39" s="924"/>
      <c r="BI39" s="925"/>
      <c r="BJ39" s="56"/>
      <c r="BK39" s="56"/>
      <c r="BL39" s="56"/>
      <c r="BM39" s="56"/>
      <c r="BN39" s="56"/>
      <c r="BO39" s="55"/>
      <c r="BP39" s="55"/>
      <c r="BQ39" s="52">
        <v>33</v>
      </c>
      <c r="BR39" s="72"/>
      <c r="BS39" s="678"/>
      <c r="BT39" s="679"/>
      <c r="BU39" s="679"/>
      <c r="BV39" s="679"/>
      <c r="BW39" s="679"/>
      <c r="BX39" s="679"/>
      <c r="BY39" s="679"/>
      <c r="BZ39" s="679"/>
      <c r="CA39" s="679"/>
      <c r="CB39" s="679"/>
      <c r="CC39" s="679"/>
      <c r="CD39" s="679"/>
      <c r="CE39" s="679"/>
      <c r="CF39" s="679"/>
      <c r="CG39" s="680"/>
      <c r="CH39" s="681"/>
      <c r="CI39" s="682"/>
      <c r="CJ39" s="682"/>
      <c r="CK39" s="682"/>
      <c r="CL39" s="683"/>
      <c r="CM39" s="681"/>
      <c r="CN39" s="682"/>
      <c r="CO39" s="682"/>
      <c r="CP39" s="682"/>
      <c r="CQ39" s="683"/>
      <c r="CR39" s="681"/>
      <c r="CS39" s="682"/>
      <c r="CT39" s="682"/>
      <c r="CU39" s="682"/>
      <c r="CV39" s="683"/>
      <c r="CW39" s="681"/>
      <c r="CX39" s="682"/>
      <c r="CY39" s="682"/>
      <c r="CZ39" s="682"/>
      <c r="DA39" s="683"/>
      <c r="DB39" s="681"/>
      <c r="DC39" s="682"/>
      <c r="DD39" s="682"/>
      <c r="DE39" s="682"/>
      <c r="DF39" s="683"/>
      <c r="DG39" s="681"/>
      <c r="DH39" s="682"/>
      <c r="DI39" s="682"/>
      <c r="DJ39" s="682"/>
      <c r="DK39" s="683"/>
      <c r="DL39" s="681"/>
      <c r="DM39" s="682"/>
      <c r="DN39" s="682"/>
      <c r="DO39" s="682"/>
      <c r="DP39" s="683"/>
      <c r="DQ39" s="681"/>
      <c r="DR39" s="682"/>
      <c r="DS39" s="682"/>
      <c r="DT39" s="682"/>
      <c r="DU39" s="683"/>
      <c r="DV39" s="678"/>
      <c r="DW39" s="679"/>
      <c r="DX39" s="679"/>
      <c r="DY39" s="679"/>
      <c r="DZ39" s="684"/>
      <c r="EA39" s="48"/>
    </row>
    <row r="40" spans="1:131" ht="26.25" customHeight="1" x14ac:dyDescent="0.2">
      <c r="A40" s="52">
        <v>13</v>
      </c>
      <c r="B40" s="678"/>
      <c r="C40" s="679"/>
      <c r="D40" s="679"/>
      <c r="E40" s="679"/>
      <c r="F40" s="679"/>
      <c r="G40" s="679"/>
      <c r="H40" s="679"/>
      <c r="I40" s="679"/>
      <c r="J40" s="679"/>
      <c r="K40" s="679"/>
      <c r="L40" s="679"/>
      <c r="M40" s="679"/>
      <c r="N40" s="679"/>
      <c r="O40" s="679"/>
      <c r="P40" s="680"/>
      <c r="Q40" s="922"/>
      <c r="R40" s="923"/>
      <c r="S40" s="923"/>
      <c r="T40" s="923"/>
      <c r="U40" s="923"/>
      <c r="V40" s="923"/>
      <c r="W40" s="923"/>
      <c r="X40" s="923"/>
      <c r="Y40" s="923"/>
      <c r="Z40" s="923"/>
      <c r="AA40" s="923"/>
      <c r="AB40" s="923"/>
      <c r="AC40" s="923"/>
      <c r="AD40" s="923"/>
      <c r="AE40" s="930"/>
      <c r="AF40" s="948"/>
      <c r="AG40" s="682"/>
      <c r="AH40" s="682"/>
      <c r="AI40" s="682"/>
      <c r="AJ40" s="949"/>
      <c r="AK40" s="929"/>
      <c r="AL40" s="923"/>
      <c r="AM40" s="923"/>
      <c r="AN40" s="923"/>
      <c r="AO40" s="923"/>
      <c r="AP40" s="923"/>
      <c r="AQ40" s="923"/>
      <c r="AR40" s="923"/>
      <c r="AS40" s="923"/>
      <c r="AT40" s="923"/>
      <c r="AU40" s="923"/>
      <c r="AV40" s="923"/>
      <c r="AW40" s="923"/>
      <c r="AX40" s="923"/>
      <c r="AY40" s="923"/>
      <c r="AZ40" s="955"/>
      <c r="BA40" s="955"/>
      <c r="BB40" s="955"/>
      <c r="BC40" s="955"/>
      <c r="BD40" s="955"/>
      <c r="BE40" s="924"/>
      <c r="BF40" s="924"/>
      <c r="BG40" s="924"/>
      <c r="BH40" s="924"/>
      <c r="BI40" s="925"/>
      <c r="BJ40" s="56"/>
      <c r="BK40" s="56"/>
      <c r="BL40" s="56"/>
      <c r="BM40" s="56"/>
      <c r="BN40" s="56"/>
      <c r="BO40" s="55"/>
      <c r="BP40" s="55"/>
      <c r="BQ40" s="52">
        <v>34</v>
      </c>
      <c r="BR40" s="72"/>
      <c r="BS40" s="678"/>
      <c r="BT40" s="679"/>
      <c r="BU40" s="679"/>
      <c r="BV40" s="679"/>
      <c r="BW40" s="679"/>
      <c r="BX40" s="679"/>
      <c r="BY40" s="679"/>
      <c r="BZ40" s="679"/>
      <c r="CA40" s="679"/>
      <c r="CB40" s="679"/>
      <c r="CC40" s="679"/>
      <c r="CD40" s="679"/>
      <c r="CE40" s="679"/>
      <c r="CF40" s="679"/>
      <c r="CG40" s="680"/>
      <c r="CH40" s="681"/>
      <c r="CI40" s="682"/>
      <c r="CJ40" s="682"/>
      <c r="CK40" s="682"/>
      <c r="CL40" s="683"/>
      <c r="CM40" s="681"/>
      <c r="CN40" s="682"/>
      <c r="CO40" s="682"/>
      <c r="CP40" s="682"/>
      <c r="CQ40" s="683"/>
      <c r="CR40" s="681"/>
      <c r="CS40" s="682"/>
      <c r="CT40" s="682"/>
      <c r="CU40" s="682"/>
      <c r="CV40" s="683"/>
      <c r="CW40" s="681"/>
      <c r="CX40" s="682"/>
      <c r="CY40" s="682"/>
      <c r="CZ40" s="682"/>
      <c r="DA40" s="683"/>
      <c r="DB40" s="681"/>
      <c r="DC40" s="682"/>
      <c r="DD40" s="682"/>
      <c r="DE40" s="682"/>
      <c r="DF40" s="683"/>
      <c r="DG40" s="681"/>
      <c r="DH40" s="682"/>
      <c r="DI40" s="682"/>
      <c r="DJ40" s="682"/>
      <c r="DK40" s="683"/>
      <c r="DL40" s="681"/>
      <c r="DM40" s="682"/>
      <c r="DN40" s="682"/>
      <c r="DO40" s="682"/>
      <c r="DP40" s="683"/>
      <c r="DQ40" s="681"/>
      <c r="DR40" s="682"/>
      <c r="DS40" s="682"/>
      <c r="DT40" s="682"/>
      <c r="DU40" s="683"/>
      <c r="DV40" s="678"/>
      <c r="DW40" s="679"/>
      <c r="DX40" s="679"/>
      <c r="DY40" s="679"/>
      <c r="DZ40" s="684"/>
      <c r="EA40" s="48"/>
    </row>
    <row r="41" spans="1:131" ht="26.25" customHeight="1" x14ac:dyDescent="0.2">
      <c r="A41" s="52">
        <v>14</v>
      </c>
      <c r="B41" s="678"/>
      <c r="C41" s="679"/>
      <c r="D41" s="679"/>
      <c r="E41" s="679"/>
      <c r="F41" s="679"/>
      <c r="G41" s="679"/>
      <c r="H41" s="679"/>
      <c r="I41" s="679"/>
      <c r="J41" s="679"/>
      <c r="K41" s="679"/>
      <c r="L41" s="679"/>
      <c r="M41" s="679"/>
      <c r="N41" s="679"/>
      <c r="O41" s="679"/>
      <c r="P41" s="680"/>
      <c r="Q41" s="922"/>
      <c r="R41" s="923"/>
      <c r="S41" s="923"/>
      <c r="T41" s="923"/>
      <c r="U41" s="923"/>
      <c r="V41" s="923"/>
      <c r="W41" s="923"/>
      <c r="X41" s="923"/>
      <c r="Y41" s="923"/>
      <c r="Z41" s="923"/>
      <c r="AA41" s="923"/>
      <c r="AB41" s="923"/>
      <c r="AC41" s="923"/>
      <c r="AD41" s="923"/>
      <c r="AE41" s="930"/>
      <c r="AF41" s="948"/>
      <c r="AG41" s="682"/>
      <c r="AH41" s="682"/>
      <c r="AI41" s="682"/>
      <c r="AJ41" s="949"/>
      <c r="AK41" s="929"/>
      <c r="AL41" s="923"/>
      <c r="AM41" s="923"/>
      <c r="AN41" s="923"/>
      <c r="AO41" s="923"/>
      <c r="AP41" s="923"/>
      <c r="AQ41" s="923"/>
      <c r="AR41" s="923"/>
      <c r="AS41" s="923"/>
      <c r="AT41" s="923"/>
      <c r="AU41" s="923"/>
      <c r="AV41" s="923"/>
      <c r="AW41" s="923"/>
      <c r="AX41" s="923"/>
      <c r="AY41" s="923"/>
      <c r="AZ41" s="955"/>
      <c r="BA41" s="955"/>
      <c r="BB41" s="955"/>
      <c r="BC41" s="955"/>
      <c r="BD41" s="955"/>
      <c r="BE41" s="924"/>
      <c r="BF41" s="924"/>
      <c r="BG41" s="924"/>
      <c r="BH41" s="924"/>
      <c r="BI41" s="925"/>
      <c r="BJ41" s="56"/>
      <c r="BK41" s="56"/>
      <c r="BL41" s="56"/>
      <c r="BM41" s="56"/>
      <c r="BN41" s="56"/>
      <c r="BO41" s="55"/>
      <c r="BP41" s="55"/>
      <c r="BQ41" s="52">
        <v>35</v>
      </c>
      <c r="BR41" s="72"/>
      <c r="BS41" s="678"/>
      <c r="BT41" s="679"/>
      <c r="BU41" s="679"/>
      <c r="BV41" s="679"/>
      <c r="BW41" s="679"/>
      <c r="BX41" s="679"/>
      <c r="BY41" s="679"/>
      <c r="BZ41" s="679"/>
      <c r="CA41" s="679"/>
      <c r="CB41" s="679"/>
      <c r="CC41" s="679"/>
      <c r="CD41" s="679"/>
      <c r="CE41" s="679"/>
      <c r="CF41" s="679"/>
      <c r="CG41" s="680"/>
      <c r="CH41" s="681"/>
      <c r="CI41" s="682"/>
      <c r="CJ41" s="682"/>
      <c r="CK41" s="682"/>
      <c r="CL41" s="683"/>
      <c r="CM41" s="681"/>
      <c r="CN41" s="682"/>
      <c r="CO41" s="682"/>
      <c r="CP41" s="682"/>
      <c r="CQ41" s="683"/>
      <c r="CR41" s="681"/>
      <c r="CS41" s="682"/>
      <c r="CT41" s="682"/>
      <c r="CU41" s="682"/>
      <c r="CV41" s="683"/>
      <c r="CW41" s="681"/>
      <c r="CX41" s="682"/>
      <c r="CY41" s="682"/>
      <c r="CZ41" s="682"/>
      <c r="DA41" s="683"/>
      <c r="DB41" s="681"/>
      <c r="DC41" s="682"/>
      <c r="DD41" s="682"/>
      <c r="DE41" s="682"/>
      <c r="DF41" s="683"/>
      <c r="DG41" s="681"/>
      <c r="DH41" s="682"/>
      <c r="DI41" s="682"/>
      <c r="DJ41" s="682"/>
      <c r="DK41" s="683"/>
      <c r="DL41" s="681"/>
      <c r="DM41" s="682"/>
      <c r="DN41" s="682"/>
      <c r="DO41" s="682"/>
      <c r="DP41" s="683"/>
      <c r="DQ41" s="681"/>
      <c r="DR41" s="682"/>
      <c r="DS41" s="682"/>
      <c r="DT41" s="682"/>
      <c r="DU41" s="683"/>
      <c r="DV41" s="678"/>
      <c r="DW41" s="679"/>
      <c r="DX41" s="679"/>
      <c r="DY41" s="679"/>
      <c r="DZ41" s="684"/>
      <c r="EA41" s="48"/>
    </row>
    <row r="42" spans="1:131" ht="26.25" customHeight="1" x14ac:dyDescent="0.2">
      <c r="A42" s="52">
        <v>15</v>
      </c>
      <c r="B42" s="678"/>
      <c r="C42" s="679"/>
      <c r="D42" s="679"/>
      <c r="E42" s="679"/>
      <c r="F42" s="679"/>
      <c r="G42" s="679"/>
      <c r="H42" s="679"/>
      <c r="I42" s="679"/>
      <c r="J42" s="679"/>
      <c r="K42" s="679"/>
      <c r="L42" s="679"/>
      <c r="M42" s="679"/>
      <c r="N42" s="679"/>
      <c r="O42" s="679"/>
      <c r="P42" s="680"/>
      <c r="Q42" s="922"/>
      <c r="R42" s="923"/>
      <c r="S42" s="923"/>
      <c r="T42" s="923"/>
      <c r="U42" s="923"/>
      <c r="V42" s="923"/>
      <c r="W42" s="923"/>
      <c r="X42" s="923"/>
      <c r="Y42" s="923"/>
      <c r="Z42" s="923"/>
      <c r="AA42" s="923"/>
      <c r="AB42" s="923"/>
      <c r="AC42" s="923"/>
      <c r="AD42" s="923"/>
      <c r="AE42" s="930"/>
      <c r="AF42" s="948"/>
      <c r="AG42" s="682"/>
      <c r="AH42" s="682"/>
      <c r="AI42" s="682"/>
      <c r="AJ42" s="949"/>
      <c r="AK42" s="929"/>
      <c r="AL42" s="923"/>
      <c r="AM42" s="923"/>
      <c r="AN42" s="923"/>
      <c r="AO42" s="923"/>
      <c r="AP42" s="923"/>
      <c r="AQ42" s="923"/>
      <c r="AR42" s="923"/>
      <c r="AS42" s="923"/>
      <c r="AT42" s="923"/>
      <c r="AU42" s="923"/>
      <c r="AV42" s="923"/>
      <c r="AW42" s="923"/>
      <c r="AX42" s="923"/>
      <c r="AY42" s="923"/>
      <c r="AZ42" s="955"/>
      <c r="BA42" s="955"/>
      <c r="BB42" s="955"/>
      <c r="BC42" s="955"/>
      <c r="BD42" s="955"/>
      <c r="BE42" s="924"/>
      <c r="BF42" s="924"/>
      <c r="BG42" s="924"/>
      <c r="BH42" s="924"/>
      <c r="BI42" s="925"/>
      <c r="BJ42" s="56"/>
      <c r="BK42" s="56"/>
      <c r="BL42" s="56"/>
      <c r="BM42" s="56"/>
      <c r="BN42" s="56"/>
      <c r="BO42" s="55"/>
      <c r="BP42" s="55"/>
      <c r="BQ42" s="52">
        <v>36</v>
      </c>
      <c r="BR42" s="72"/>
      <c r="BS42" s="678"/>
      <c r="BT42" s="679"/>
      <c r="BU42" s="679"/>
      <c r="BV42" s="679"/>
      <c r="BW42" s="679"/>
      <c r="BX42" s="679"/>
      <c r="BY42" s="679"/>
      <c r="BZ42" s="679"/>
      <c r="CA42" s="679"/>
      <c r="CB42" s="679"/>
      <c r="CC42" s="679"/>
      <c r="CD42" s="679"/>
      <c r="CE42" s="679"/>
      <c r="CF42" s="679"/>
      <c r="CG42" s="680"/>
      <c r="CH42" s="681"/>
      <c r="CI42" s="682"/>
      <c r="CJ42" s="682"/>
      <c r="CK42" s="682"/>
      <c r="CL42" s="683"/>
      <c r="CM42" s="681"/>
      <c r="CN42" s="682"/>
      <c r="CO42" s="682"/>
      <c r="CP42" s="682"/>
      <c r="CQ42" s="683"/>
      <c r="CR42" s="681"/>
      <c r="CS42" s="682"/>
      <c r="CT42" s="682"/>
      <c r="CU42" s="682"/>
      <c r="CV42" s="683"/>
      <c r="CW42" s="681"/>
      <c r="CX42" s="682"/>
      <c r="CY42" s="682"/>
      <c r="CZ42" s="682"/>
      <c r="DA42" s="683"/>
      <c r="DB42" s="681"/>
      <c r="DC42" s="682"/>
      <c r="DD42" s="682"/>
      <c r="DE42" s="682"/>
      <c r="DF42" s="683"/>
      <c r="DG42" s="681"/>
      <c r="DH42" s="682"/>
      <c r="DI42" s="682"/>
      <c r="DJ42" s="682"/>
      <c r="DK42" s="683"/>
      <c r="DL42" s="681"/>
      <c r="DM42" s="682"/>
      <c r="DN42" s="682"/>
      <c r="DO42" s="682"/>
      <c r="DP42" s="683"/>
      <c r="DQ42" s="681"/>
      <c r="DR42" s="682"/>
      <c r="DS42" s="682"/>
      <c r="DT42" s="682"/>
      <c r="DU42" s="683"/>
      <c r="DV42" s="678"/>
      <c r="DW42" s="679"/>
      <c r="DX42" s="679"/>
      <c r="DY42" s="679"/>
      <c r="DZ42" s="684"/>
      <c r="EA42" s="48"/>
    </row>
    <row r="43" spans="1:131" ht="26.25" customHeight="1" x14ac:dyDescent="0.2">
      <c r="A43" s="52">
        <v>16</v>
      </c>
      <c r="B43" s="678"/>
      <c r="C43" s="679"/>
      <c r="D43" s="679"/>
      <c r="E43" s="679"/>
      <c r="F43" s="679"/>
      <c r="G43" s="679"/>
      <c r="H43" s="679"/>
      <c r="I43" s="679"/>
      <c r="J43" s="679"/>
      <c r="K43" s="679"/>
      <c r="L43" s="679"/>
      <c r="M43" s="679"/>
      <c r="N43" s="679"/>
      <c r="O43" s="679"/>
      <c r="P43" s="680"/>
      <c r="Q43" s="922"/>
      <c r="R43" s="923"/>
      <c r="S43" s="923"/>
      <c r="T43" s="923"/>
      <c r="U43" s="923"/>
      <c r="V43" s="923"/>
      <c r="W43" s="923"/>
      <c r="X43" s="923"/>
      <c r="Y43" s="923"/>
      <c r="Z43" s="923"/>
      <c r="AA43" s="923"/>
      <c r="AB43" s="923"/>
      <c r="AC43" s="923"/>
      <c r="AD43" s="923"/>
      <c r="AE43" s="930"/>
      <c r="AF43" s="948"/>
      <c r="AG43" s="682"/>
      <c r="AH43" s="682"/>
      <c r="AI43" s="682"/>
      <c r="AJ43" s="949"/>
      <c r="AK43" s="929"/>
      <c r="AL43" s="923"/>
      <c r="AM43" s="923"/>
      <c r="AN43" s="923"/>
      <c r="AO43" s="923"/>
      <c r="AP43" s="923"/>
      <c r="AQ43" s="923"/>
      <c r="AR43" s="923"/>
      <c r="AS43" s="923"/>
      <c r="AT43" s="923"/>
      <c r="AU43" s="923"/>
      <c r="AV43" s="923"/>
      <c r="AW43" s="923"/>
      <c r="AX43" s="923"/>
      <c r="AY43" s="923"/>
      <c r="AZ43" s="955"/>
      <c r="BA43" s="955"/>
      <c r="BB43" s="955"/>
      <c r="BC43" s="955"/>
      <c r="BD43" s="955"/>
      <c r="BE43" s="924"/>
      <c r="BF43" s="924"/>
      <c r="BG43" s="924"/>
      <c r="BH43" s="924"/>
      <c r="BI43" s="925"/>
      <c r="BJ43" s="56"/>
      <c r="BK43" s="56"/>
      <c r="BL43" s="56"/>
      <c r="BM43" s="56"/>
      <c r="BN43" s="56"/>
      <c r="BO43" s="55"/>
      <c r="BP43" s="55"/>
      <c r="BQ43" s="52">
        <v>37</v>
      </c>
      <c r="BR43" s="72"/>
      <c r="BS43" s="678"/>
      <c r="BT43" s="679"/>
      <c r="BU43" s="679"/>
      <c r="BV43" s="679"/>
      <c r="BW43" s="679"/>
      <c r="BX43" s="679"/>
      <c r="BY43" s="679"/>
      <c r="BZ43" s="679"/>
      <c r="CA43" s="679"/>
      <c r="CB43" s="679"/>
      <c r="CC43" s="679"/>
      <c r="CD43" s="679"/>
      <c r="CE43" s="679"/>
      <c r="CF43" s="679"/>
      <c r="CG43" s="680"/>
      <c r="CH43" s="681"/>
      <c r="CI43" s="682"/>
      <c r="CJ43" s="682"/>
      <c r="CK43" s="682"/>
      <c r="CL43" s="683"/>
      <c r="CM43" s="681"/>
      <c r="CN43" s="682"/>
      <c r="CO43" s="682"/>
      <c r="CP43" s="682"/>
      <c r="CQ43" s="683"/>
      <c r="CR43" s="681"/>
      <c r="CS43" s="682"/>
      <c r="CT43" s="682"/>
      <c r="CU43" s="682"/>
      <c r="CV43" s="683"/>
      <c r="CW43" s="681"/>
      <c r="CX43" s="682"/>
      <c r="CY43" s="682"/>
      <c r="CZ43" s="682"/>
      <c r="DA43" s="683"/>
      <c r="DB43" s="681"/>
      <c r="DC43" s="682"/>
      <c r="DD43" s="682"/>
      <c r="DE43" s="682"/>
      <c r="DF43" s="683"/>
      <c r="DG43" s="681"/>
      <c r="DH43" s="682"/>
      <c r="DI43" s="682"/>
      <c r="DJ43" s="682"/>
      <c r="DK43" s="683"/>
      <c r="DL43" s="681"/>
      <c r="DM43" s="682"/>
      <c r="DN43" s="682"/>
      <c r="DO43" s="682"/>
      <c r="DP43" s="683"/>
      <c r="DQ43" s="681"/>
      <c r="DR43" s="682"/>
      <c r="DS43" s="682"/>
      <c r="DT43" s="682"/>
      <c r="DU43" s="683"/>
      <c r="DV43" s="678"/>
      <c r="DW43" s="679"/>
      <c r="DX43" s="679"/>
      <c r="DY43" s="679"/>
      <c r="DZ43" s="684"/>
      <c r="EA43" s="48"/>
    </row>
    <row r="44" spans="1:131" ht="26.25" customHeight="1" x14ac:dyDescent="0.2">
      <c r="A44" s="52">
        <v>17</v>
      </c>
      <c r="B44" s="678"/>
      <c r="C44" s="679"/>
      <c r="D44" s="679"/>
      <c r="E44" s="679"/>
      <c r="F44" s="679"/>
      <c r="G44" s="679"/>
      <c r="H44" s="679"/>
      <c r="I44" s="679"/>
      <c r="J44" s="679"/>
      <c r="K44" s="679"/>
      <c r="L44" s="679"/>
      <c r="M44" s="679"/>
      <c r="N44" s="679"/>
      <c r="O44" s="679"/>
      <c r="P44" s="680"/>
      <c r="Q44" s="922"/>
      <c r="R44" s="923"/>
      <c r="S44" s="923"/>
      <c r="T44" s="923"/>
      <c r="U44" s="923"/>
      <c r="V44" s="923"/>
      <c r="W44" s="923"/>
      <c r="X44" s="923"/>
      <c r="Y44" s="923"/>
      <c r="Z44" s="923"/>
      <c r="AA44" s="923"/>
      <c r="AB44" s="923"/>
      <c r="AC44" s="923"/>
      <c r="AD44" s="923"/>
      <c r="AE44" s="930"/>
      <c r="AF44" s="948"/>
      <c r="AG44" s="682"/>
      <c r="AH44" s="682"/>
      <c r="AI44" s="682"/>
      <c r="AJ44" s="949"/>
      <c r="AK44" s="929"/>
      <c r="AL44" s="923"/>
      <c r="AM44" s="923"/>
      <c r="AN44" s="923"/>
      <c r="AO44" s="923"/>
      <c r="AP44" s="923"/>
      <c r="AQ44" s="923"/>
      <c r="AR44" s="923"/>
      <c r="AS44" s="923"/>
      <c r="AT44" s="923"/>
      <c r="AU44" s="923"/>
      <c r="AV44" s="923"/>
      <c r="AW44" s="923"/>
      <c r="AX44" s="923"/>
      <c r="AY44" s="923"/>
      <c r="AZ44" s="955"/>
      <c r="BA44" s="955"/>
      <c r="BB44" s="955"/>
      <c r="BC44" s="955"/>
      <c r="BD44" s="955"/>
      <c r="BE44" s="924"/>
      <c r="BF44" s="924"/>
      <c r="BG44" s="924"/>
      <c r="BH44" s="924"/>
      <c r="BI44" s="925"/>
      <c r="BJ44" s="56"/>
      <c r="BK44" s="56"/>
      <c r="BL44" s="56"/>
      <c r="BM44" s="56"/>
      <c r="BN44" s="56"/>
      <c r="BO44" s="55"/>
      <c r="BP44" s="55"/>
      <c r="BQ44" s="52">
        <v>38</v>
      </c>
      <c r="BR44" s="72"/>
      <c r="BS44" s="678"/>
      <c r="BT44" s="679"/>
      <c r="BU44" s="679"/>
      <c r="BV44" s="679"/>
      <c r="BW44" s="679"/>
      <c r="BX44" s="679"/>
      <c r="BY44" s="679"/>
      <c r="BZ44" s="679"/>
      <c r="CA44" s="679"/>
      <c r="CB44" s="679"/>
      <c r="CC44" s="679"/>
      <c r="CD44" s="679"/>
      <c r="CE44" s="679"/>
      <c r="CF44" s="679"/>
      <c r="CG44" s="680"/>
      <c r="CH44" s="681"/>
      <c r="CI44" s="682"/>
      <c r="CJ44" s="682"/>
      <c r="CK44" s="682"/>
      <c r="CL44" s="683"/>
      <c r="CM44" s="681"/>
      <c r="CN44" s="682"/>
      <c r="CO44" s="682"/>
      <c r="CP44" s="682"/>
      <c r="CQ44" s="683"/>
      <c r="CR44" s="681"/>
      <c r="CS44" s="682"/>
      <c r="CT44" s="682"/>
      <c r="CU44" s="682"/>
      <c r="CV44" s="683"/>
      <c r="CW44" s="681"/>
      <c r="CX44" s="682"/>
      <c r="CY44" s="682"/>
      <c r="CZ44" s="682"/>
      <c r="DA44" s="683"/>
      <c r="DB44" s="681"/>
      <c r="DC44" s="682"/>
      <c r="DD44" s="682"/>
      <c r="DE44" s="682"/>
      <c r="DF44" s="683"/>
      <c r="DG44" s="681"/>
      <c r="DH44" s="682"/>
      <c r="DI44" s="682"/>
      <c r="DJ44" s="682"/>
      <c r="DK44" s="683"/>
      <c r="DL44" s="681"/>
      <c r="DM44" s="682"/>
      <c r="DN44" s="682"/>
      <c r="DO44" s="682"/>
      <c r="DP44" s="683"/>
      <c r="DQ44" s="681"/>
      <c r="DR44" s="682"/>
      <c r="DS44" s="682"/>
      <c r="DT44" s="682"/>
      <c r="DU44" s="683"/>
      <c r="DV44" s="678"/>
      <c r="DW44" s="679"/>
      <c r="DX44" s="679"/>
      <c r="DY44" s="679"/>
      <c r="DZ44" s="684"/>
      <c r="EA44" s="48"/>
    </row>
    <row r="45" spans="1:131" ht="26.25" customHeight="1" x14ac:dyDescent="0.2">
      <c r="A45" s="52">
        <v>18</v>
      </c>
      <c r="B45" s="678"/>
      <c r="C45" s="679"/>
      <c r="D45" s="679"/>
      <c r="E45" s="679"/>
      <c r="F45" s="679"/>
      <c r="G45" s="679"/>
      <c r="H45" s="679"/>
      <c r="I45" s="679"/>
      <c r="J45" s="679"/>
      <c r="K45" s="679"/>
      <c r="L45" s="679"/>
      <c r="M45" s="679"/>
      <c r="N45" s="679"/>
      <c r="O45" s="679"/>
      <c r="P45" s="680"/>
      <c r="Q45" s="922"/>
      <c r="R45" s="923"/>
      <c r="S45" s="923"/>
      <c r="T45" s="923"/>
      <c r="U45" s="923"/>
      <c r="V45" s="923"/>
      <c r="W45" s="923"/>
      <c r="X45" s="923"/>
      <c r="Y45" s="923"/>
      <c r="Z45" s="923"/>
      <c r="AA45" s="923"/>
      <c r="AB45" s="923"/>
      <c r="AC45" s="923"/>
      <c r="AD45" s="923"/>
      <c r="AE45" s="930"/>
      <c r="AF45" s="948"/>
      <c r="AG45" s="682"/>
      <c r="AH45" s="682"/>
      <c r="AI45" s="682"/>
      <c r="AJ45" s="949"/>
      <c r="AK45" s="929"/>
      <c r="AL45" s="923"/>
      <c r="AM45" s="923"/>
      <c r="AN45" s="923"/>
      <c r="AO45" s="923"/>
      <c r="AP45" s="923"/>
      <c r="AQ45" s="923"/>
      <c r="AR45" s="923"/>
      <c r="AS45" s="923"/>
      <c r="AT45" s="923"/>
      <c r="AU45" s="923"/>
      <c r="AV45" s="923"/>
      <c r="AW45" s="923"/>
      <c r="AX45" s="923"/>
      <c r="AY45" s="923"/>
      <c r="AZ45" s="955"/>
      <c r="BA45" s="955"/>
      <c r="BB45" s="955"/>
      <c r="BC45" s="955"/>
      <c r="BD45" s="955"/>
      <c r="BE45" s="924"/>
      <c r="BF45" s="924"/>
      <c r="BG45" s="924"/>
      <c r="BH45" s="924"/>
      <c r="BI45" s="925"/>
      <c r="BJ45" s="56"/>
      <c r="BK45" s="56"/>
      <c r="BL45" s="56"/>
      <c r="BM45" s="56"/>
      <c r="BN45" s="56"/>
      <c r="BO45" s="55"/>
      <c r="BP45" s="55"/>
      <c r="BQ45" s="52">
        <v>39</v>
      </c>
      <c r="BR45" s="72"/>
      <c r="BS45" s="678"/>
      <c r="BT45" s="679"/>
      <c r="BU45" s="679"/>
      <c r="BV45" s="679"/>
      <c r="BW45" s="679"/>
      <c r="BX45" s="679"/>
      <c r="BY45" s="679"/>
      <c r="BZ45" s="679"/>
      <c r="CA45" s="679"/>
      <c r="CB45" s="679"/>
      <c r="CC45" s="679"/>
      <c r="CD45" s="679"/>
      <c r="CE45" s="679"/>
      <c r="CF45" s="679"/>
      <c r="CG45" s="680"/>
      <c r="CH45" s="681"/>
      <c r="CI45" s="682"/>
      <c r="CJ45" s="682"/>
      <c r="CK45" s="682"/>
      <c r="CL45" s="683"/>
      <c r="CM45" s="681"/>
      <c r="CN45" s="682"/>
      <c r="CO45" s="682"/>
      <c r="CP45" s="682"/>
      <c r="CQ45" s="683"/>
      <c r="CR45" s="681"/>
      <c r="CS45" s="682"/>
      <c r="CT45" s="682"/>
      <c r="CU45" s="682"/>
      <c r="CV45" s="683"/>
      <c r="CW45" s="681"/>
      <c r="CX45" s="682"/>
      <c r="CY45" s="682"/>
      <c r="CZ45" s="682"/>
      <c r="DA45" s="683"/>
      <c r="DB45" s="681"/>
      <c r="DC45" s="682"/>
      <c r="DD45" s="682"/>
      <c r="DE45" s="682"/>
      <c r="DF45" s="683"/>
      <c r="DG45" s="681"/>
      <c r="DH45" s="682"/>
      <c r="DI45" s="682"/>
      <c r="DJ45" s="682"/>
      <c r="DK45" s="683"/>
      <c r="DL45" s="681"/>
      <c r="DM45" s="682"/>
      <c r="DN45" s="682"/>
      <c r="DO45" s="682"/>
      <c r="DP45" s="683"/>
      <c r="DQ45" s="681"/>
      <c r="DR45" s="682"/>
      <c r="DS45" s="682"/>
      <c r="DT45" s="682"/>
      <c r="DU45" s="683"/>
      <c r="DV45" s="678"/>
      <c r="DW45" s="679"/>
      <c r="DX45" s="679"/>
      <c r="DY45" s="679"/>
      <c r="DZ45" s="684"/>
      <c r="EA45" s="48"/>
    </row>
    <row r="46" spans="1:131" ht="26.25" customHeight="1" x14ac:dyDescent="0.2">
      <c r="A46" s="52">
        <v>19</v>
      </c>
      <c r="B46" s="678"/>
      <c r="C46" s="679"/>
      <c r="D46" s="679"/>
      <c r="E46" s="679"/>
      <c r="F46" s="679"/>
      <c r="G46" s="679"/>
      <c r="H46" s="679"/>
      <c r="I46" s="679"/>
      <c r="J46" s="679"/>
      <c r="K46" s="679"/>
      <c r="L46" s="679"/>
      <c r="M46" s="679"/>
      <c r="N46" s="679"/>
      <c r="O46" s="679"/>
      <c r="P46" s="680"/>
      <c r="Q46" s="922"/>
      <c r="R46" s="923"/>
      <c r="S46" s="923"/>
      <c r="T46" s="923"/>
      <c r="U46" s="923"/>
      <c r="V46" s="923"/>
      <c r="W46" s="923"/>
      <c r="X46" s="923"/>
      <c r="Y46" s="923"/>
      <c r="Z46" s="923"/>
      <c r="AA46" s="923"/>
      <c r="AB46" s="923"/>
      <c r="AC46" s="923"/>
      <c r="AD46" s="923"/>
      <c r="AE46" s="930"/>
      <c r="AF46" s="948"/>
      <c r="AG46" s="682"/>
      <c r="AH46" s="682"/>
      <c r="AI46" s="682"/>
      <c r="AJ46" s="949"/>
      <c r="AK46" s="929"/>
      <c r="AL46" s="923"/>
      <c r="AM46" s="923"/>
      <c r="AN46" s="923"/>
      <c r="AO46" s="923"/>
      <c r="AP46" s="923"/>
      <c r="AQ46" s="923"/>
      <c r="AR46" s="923"/>
      <c r="AS46" s="923"/>
      <c r="AT46" s="923"/>
      <c r="AU46" s="923"/>
      <c r="AV46" s="923"/>
      <c r="AW46" s="923"/>
      <c r="AX46" s="923"/>
      <c r="AY46" s="923"/>
      <c r="AZ46" s="955"/>
      <c r="BA46" s="955"/>
      <c r="BB46" s="955"/>
      <c r="BC46" s="955"/>
      <c r="BD46" s="955"/>
      <c r="BE46" s="924"/>
      <c r="BF46" s="924"/>
      <c r="BG46" s="924"/>
      <c r="BH46" s="924"/>
      <c r="BI46" s="925"/>
      <c r="BJ46" s="56"/>
      <c r="BK46" s="56"/>
      <c r="BL46" s="56"/>
      <c r="BM46" s="56"/>
      <c r="BN46" s="56"/>
      <c r="BO46" s="55"/>
      <c r="BP46" s="55"/>
      <c r="BQ46" s="52">
        <v>40</v>
      </c>
      <c r="BR46" s="72"/>
      <c r="BS46" s="678"/>
      <c r="BT46" s="679"/>
      <c r="BU46" s="679"/>
      <c r="BV46" s="679"/>
      <c r="BW46" s="679"/>
      <c r="BX46" s="679"/>
      <c r="BY46" s="679"/>
      <c r="BZ46" s="679"/>
      <c r="CA46" s="679"/>
      <c r="CB46" s="679"/>
      <c r="CC46" s="679"/>
      <c r="CD46" s="679"/>
      <c r="CE46" s="679"/>
      <c r="CF46" s="679"/>
      <c r="CG46" s="680"/>
      <c r="CH46" s="681"/>
      <c r="CI46" s="682"/>
      <c r="CJ46" s="682"/>
      <c r="CK46" s="682"/>
      <c r="CL46" s="683"/>
      <c r="CM46" s="681"/>
      <c r="CN46" s="682"/>
      <c r="CO46" s="682"/>
      <c r="CP46" s="682"/>
      <c r="CQ46" s="683"/>
      <c r="CR46" s="681"/>
      <c r="CS46" s="682"/>
      <c r="CT46" s="682"/>
      <c r="CU46" s="682"/>
      <c r="CV46" s="683"/>
      <c r="CW46" s="681"/>
      <c r="CX46" s="682"/>
      <c r="CY46" s="682"/>
      <c r="CZ46" s="682"/>
      <c r="DA46" s="683"/>
      <c r="DB46" s="681"/>
      <c r="DC46" s="682"/>
      <c r="DD46" s="682"/>
      <c r="DE46" s="682"/>
      <c r="DF46" s="683"/>
      <c r="DG46" s="681"/>
      <c r="DH46" s="682"/>
      <c r="DI46" s="682"/>
      <c r="DJ46" s="682"/>
      <c r="DK46" s="683"/>
      <c r="DL46" s="681"/>
      <c r="DM46" s="682"/>
      <c r="DN46" s="682"/>
      <c r="DO46" s="682"/>
      <c r="DP46" s="683"/>
      <c r="DQ46" s="681"/>
      <c r="DR46" s="682"/>
      <c r="DS46" s="682"/>
      <c r="DT46" s="682"/>
      <c r="DU46" s="683"/>
      <c r="DV46" s="678"/>
      <c r="DW46" s="679"/>
      <c r="DX46" s="679"/>
      <c r="DY46" s="679"/>
      <c r="DZ46" s="684"/>
      <c r="EA46" s="48"/>
    </row>
    <row r="47" spans="1:131" ht="26.25" customHeight="1" x14ac:dyDescent="0.2">
      <c r="A47" s="52">
        <v>20</v>
      </c>
      <c r="B47" s="678"/>
      <c r="C47" s="679"/>
      <c r="D47" s="679"/>
      <c r="E47" s="679"/>
      <c r="F47" s="679"/>
      <c r="G47" s="679"/>
      <c r="H47" s="679"/>
      <c r="I47" s="679"/>
      <c r="J47" s="679"/>
      <c r="K47" s="679"/>
      <c r="L47" s="679"/>
      <c r="M47" s="679"/>
      <c r="N47" s="679"/>
      <c r="O47" s="679"/>
      <c r="P47" s="680"/>
      <c r="Q47" s="922"/>
      <c r="R47" s="923"/>
      <c r="S47" s="923"/>
      <c r="T47" s="923"/>
      <c r="U47" s="923"/>
      <c r="V47" s="923"/>
      <c r="W47" s="923"/>
      <c r="X47" s="923"/>
      <c r="Y47" s="923"/>
      <c r="Z47" s="923"/>
      <c r="AA47" s="923"/>
      <c r="AB47" s="923"/>
      <c r="AC47" s="923"/>
      <c r="AD47" s="923"/>
      <c r="AE47" s="930"/>
      <c r="AF47" s="948"/>
      <c r="AG47" s="682"/>
      <c r="AH47" s="682"/>
      <c r="AI47" s="682"/>
      <c r="AJ47" s="949"/>
      <c r="AK47" s="929"/>
      <c r="AL47" s="923"/>
      <c r="AM47" s="923"/>
      <c r="AN47" s="923"/>
      <c r="AO47" s="923"/>
      <c r="AP47" s="923"/>
      <c r="AQ47" s="923"/>
      <c r="AR47" s="923"/>
      <c r="AS47" s="923"/>
      <c r="AT47" s="923"/>
      <c r="AU47" s="923"/>
      <c r="AV47" s="923"/>
      <c r="AW47" s="923"/>
      <c r="AX47" s="923"/>
      <c r="AY47" s="923"/>
      <c r="AZ47" s="955"/>
      <c r="BA47" s="955"/>
      <c r="BB47" s="955"/>
      <c r="BC47" s="955"/>
      <c r="BD47" s="955"/>
      <c r="BE47" s="924"/>
      <c r="BF47" s="924"/>
      <c r="BG47" s="924"/>
      <c r="BH47" s="924"/>
      <c r="BI47" s="925"/>
      <c r="BJ47" s="56"/>
      <c r="BK47" s="56"/>
      <c r="BL47" s="56"/>
      <c r="BM47" s="56"/>
      <c r="BN47" s="56"/>
      <c r="BO47" s="55"/>
      <c r="BP47" s="55"/>
      <c r="BQ47" s="52">
        <v>41</v>
      </c>
      <c r="BR47" s="72"/>
      <c r="BS47" s="678"/>
      <c r="BT47" s="679"/>
      <c r="BU47" s="679"/>
      <c r="BV47" s="679"/>
      <c r="BW47" s="679"/>
      <c r="BX47" s="679"/>
      <c r="BY47" s="679"/>
      <c r="BZ47" s="679"/>
      <c r="CA47" s="679"/>
      <c r="CB47" s="679"/>
      <c r="CC47" s="679"/>
      <c r="CD47" s="679"/>
      <c r="CE47" s="679"/>
      <c r="CF47" s="679"/>
      <c r="CG47" s="680"/>
      <c r="CH47" s="681"/>
      <c r="CI47" s="682"/>
      <c r="CJ47" s="682"/>
      <c r="CK47" s="682"/>
      <c r="CL47" s="683"/>
      <c r="CM47" s="681"/>
      <c r="CN47" s="682"/>
      <c r="CO47" s="682"/>
      <c r="CP47" s="682"/>
      <c r="CQ47" s="683"/>
      <c r="CR47" s="681"/>
      <c r="CS47" s="682"/>
      <c r="CT47" s="682"/>
      <c r="CU47" s="682"/>
      <c r="CV47" s="683"/>
      <c r="CW47" s="681"/>
      <c r="CX47" s="682"/>
      <c r="CY47" s="682"/>
      <c r="CZ47" s="682"/>
      <c r="DA47" s="683"/>
      <c r="DB47" s="681"/>
      <c r="DC47" s="682"/>
      <c r="DD47" s="682"/>
      <c r="DE47" s="682"/>
      <c r="DF47" s="683"/>
      <c r="DG47" s="681"/>
      <c r="DH47" s="682"/>
      <c r="DI47" s="682"/>
      <c r="DJ47" s="682"/>
      <c r="DK47" s="683"/>
      <c r="DL47" s="681"/>
      <c r="DM47" s="682"/>
      <c r="DN47" s="682"/>
      <c r="DO47" s="682"/>
      <c r="DP47" s="683"/>
      <c r="DQ47" s="681"/>
      <c r="DR47" s="682"/>
      <c r="DS47" s="682"/>
      <c r="DT47" s="682"/>
      <c r="DU47" s="683"/>
      <c r="DV47" s="678"/>
      <c r="DW47" s="679"/>
      <c r="DX47" s="679"/>
      <c r="DY47" s="679"/>
      <c r="DZ47" s="684"/>
      <c r="EA47" s="48"/>
    </row>
    <row r="48" spans="1:131" ht="26.25" customHeight="1" x14ac:dyDescent="0.2">
      <c r="A48" s="52">
        <v>21</v>
      </c>
      <c r="B48" s="678"/>
      <c r="C48" s="679"/>
      <c r="D48" s="679"/>
      <c r="E48" s="679"/>
      <c r="F48" s="679"/>
      <c r="G48" s="679"/>
      <c r="H48" s="679"/>
      <c r="I48" s="679"/>
      <c r="J48" s="679"/>
      <c r="K48" s="679"/>
      <c r="L48" s="679"/>
      <c r="M48" s="679"/>
      <c r="N48" s="679"/>
      <c r="O48" s="679"/>
      <c r="P48" s="680"/>
      <c r="Q48" s="922"/>
      <c r="R48" s="923"/>
      <c r="S48" s="923"/>
      <c r="T48" s="923"/>
      <c r="U48" s="923"/>
      <c r="V48" s="923"/>
      <c r="W48" s="923"/>
      <c r="X48" s="923"/>
      <c r="Y48" s="923"/>
      <c r="Z48" s="923"/>
      <c r="AA48" s="923"/>
      <c r="AB48" s="923"/>
      <c r="AC48" s="923"/>
      <c r="AD48" s="923"/>
      <c r="AE48" s="930"/>
      <c r="AF48" s="948"/>
      <c r="AG48" s="682"/>
      <c r="AH48" s="682"/>
      <c r="AI48" s="682"/>
      <c r="AJ48" s="949"/>
      <c r="AK48" s="929"/>
      <c r="AL48" s="923"/>
      <c r="AM48" s="923"/>
      <c r="AN48" s="923"/>
      <c r="AO48" s="923"/>
      <c r="AP48" s="923"/>
      <c r="AQ48" s="923"/>
      <c r="AR48" s="923"/>
      <c r="AS48" s="923"/>
      <c r="AT48" s="923"/>
      <c r="AU48" s="923"/>
      <c r="AV48" s="923"/>
      <c r="AW48" s="923"/>
      <c r="AX48" s="923"/>
      <c r="AY48" s="923"/>
      <c r="AZ48" s="955"/>
      <c r="BA48" s="955"/>
      <c r="BB48" s="955"/>
      <c r="BC48" s="955"/>
      <c r="BD48" s="955"/>
      <c r="BE48" s="924"/>
      <c r="BF48" s="924"/>
      <c r="BG48" s="924"/>
      <c r="BH48" s="924"/>
      <c r="BI48" s="925"/>
      <c r="BJ48" s="56"/>
      <c r="BK48" s="56"/>
      <c r="BL48" s="56"/>
      <c r="BM48" s="56"/>
      <c r="BN48" s="56"/>
      <c r="BO48" s="55"/>
      <c r="BP48" s="55"/>
      <c r="BQ48" s="52">
        <v>42</v>
      </c>
      <c r="BR48" s="72"/>
      <c r="BS48" s="678"/>
      <c r="BT48" s="679"/>
      <c r="BU48" s="679"/>
      <c r="BV48" s="679"/>
      <c r="BW48" s="679"/>
      <c r="BX48" s="679"/>
      <c r="BY48" s="679"/>
      <c r="BZ48" s="679"/>
      <c r="CA48" s="679"/>
      <c r="CB48" s="679"/>
      <c r="CC48" s="679"/>
      <c r="CD48" s="679"/>
      <c r="CE48" s="679"/>
      <c r="CF48" s="679"/>
      <c r="CG48" s="680"/>
      <c r="CH48" s="681"/>
      <c r="CI48" s="682"/>
      <c r="CJ48" s="682"/>
      <c r="CK48" s="682"/>
      <c r="CL48" s="683"/>
      <c r="CM48" s="681"/>
      <c r="CN48" s="682"/>
      <c r="CO48" s="682"/>
      <c r="CP48" s="682"/>
      <c r="CQ48" s="683"/>
      <c r="CR48" s="681"/>
      <c r="CS48" s="682"/>
      <c r="CT48" s="682"/>
      <c r="CU48" s="682"/>
      <c r="CV48" s="683"/>
      <c r="CW48" s="681"/>
      <c r="CX48" s="682"/>
      <c r="CY48" s="682"/>
      <c r="CZ48" s="682"/>
      <c r="DA48" s="683"/>
      <c r="DB48" s="681"/>
      <c r="DC48" s="682"/>
      <c r="DD48" s="682"/>
      <c r="DE48" s="682"/>
      <c r="DF48" s="683"/>
      <c r="DG48" s="681"/>
      <c r="DH48" s="682"/>
      <c r="DI48" s="682"/>
      <c r="DJ48" s="682"/>
      <c r="DK48" s="683"/>
      <c r="DL48" s="681"/>
      <c r="DM48" s="682"/>
      <c r="DN48" s="682"/>
      <c r="DO48" s="682"/>
      <c r="DP48" s="683"/>
      <c r="DQ48" s="681"/>
      <c r="DR48" s="682"/>
      <c r="DS48" s="682"/>
      <c r="DT48" s="682"/>
      <c r="DU48" s="683"/>
      <c r="DV48" s="678"/>
      <c r="DW48" s="679"/>
      <c r="DX48" s="679"/>
      <c r="DY48" s="679"/>
      <c r="DZ48" s="684"/>
      <c r="EA48" s="48"/>
    </row>
    <row r="49" spans="1:131" ht="26.25" customHeight="1" x14ac:dyDescent="0.2">
      <c r="A49" s="52">
        <v>22</v>
      </c>
      <c r="B49" s="678"/>
      <c r="C49" s="679"/>
      <c r="D49" s="679"/>
      <c r="E49" s="679"/>
      <c r="F49" s="679"/>
      <c r="G49" s="679"/>
      <c r="H49" s="679"/>
      <c r="I49" s="679"/>
      <c r="J49" s="679"/>
      <c r="K49" s="679"/>
      <c r="L49" s="679"/>
      <c r="M49" s="679"/>
      <c r="N49" s="679"/>
      <c r="O49" s="679"/>
      <c r="P49" s="680"/>
      <c r="Q49" s="922"/>
      <c r="R49" s="923"/>
      <c r="S49" s="923"/>
      <c r="T49" s="923"/>
      <c r="U49" s="923"/>
      <c r="V49" s="923"/>
      <c r="W49" s="923"/>
      <c r="X49" s="923"/>
      <c r="Y49" s="923"/>
      <c r="Z49" s="923"/>
      <c r="AA49" s="923"/>
      <c r="AB49" s="923"/>
      <c r="AC49" s="923"/>
      <c r="AD49" s="923"/>
      <c r="AE49" s="930"/>
      <c r="AF49" s="948"/>
      <c r="AG49" s="682"/>
      <c r="AH49" s="682"/>
      <c r="AI49" s="682"/>
      <c r="AJ49" s="949"/>
      <c r="AK49" s="929"/>
      <c r="AL49" s="923"/>
      <c r="AM49" s="923"/>
      <c r="AN49" s="923"/>
      <c r="AO49" s="923"/>
      <c r="AP49" s="923"/>
      <c r="AQ49" s="923"/>
      <c r="AR49" s="923"/>
      <c r="AS49" s="923"/>
      <c r="AT49" s="923"/>
      <c r="AU49" s="923"/>
      <c r="AV49" s="923"/>
      <c r="AW49" s="923"/>
      <c r="AX49" s="923"/>
      <c r="AY49" s="923"/>
      <c r="AZ49" s="955"/>
      <c r="BA49" s="955"/>
      <c r="BB49" s="955"/>
      <c r="BC49" s="955"/>
      <c r="BD49" s="955"/>
      <c r="BE49" s="924"/>
      <c r="BF49" s="924"/>
      <c r="BG49" s="924"/>
      <c r="BH49" s="924"/>
      <c r="BI49" s="925"/>
      <c r="BJ49" s="56"/>
      <c r="BK49" s="56"/>
      <c r="BL49" s="56"/>
      <c r="BM49" s="56"/>
      <c r="BN49" s="56"/>
      <c r="BO49" s="55"/>
      <c r="BP49" s="55"/>
      <c r="BQ49" s="52">
        <v>43</v>
      </c>
      <c r="BR49" s="72"/>
      <c r="BS49" s="678"/>
      <c r="BT49" s="679"/>
      <c r="BU49" s="679"/>
      <c r="BV49" s="679"/>
      <c r="BW49" s="679"/>
      <c r="BX49" s="679"/>
      <c r="BY49" s="679"/>
      <c r="BZ49" s="679"/>
      <c r="CA49" s="679"/>
      <c r="CB49" s="679"/>
      <c r="CC49" s="679"/>
      <c r="CD49" s="679"/>
      <c r="CE49" s="679"/>
      <c r="CF49" s="679"/>
      <c r="CG49" s="680"/>
      <c r="CH49" s="681"/>
      <c r="CI49" s="682"/>
      <c r="CJ49" s="682"/>
      <c r="CK49" s="682"/>
      <c r="CL49" s="683"/>
      <c r="CM49" s="681"/>
      <c r="CN49" s="682"/>
      <c r="CO49" s="682"/>
      <c r="CP49" s="682"/>
      <c r="CQ49" s="683"/>
      <c r="CR49" s="681"/>
      <c r="CS49" s="682"/>
      <c r="CT49" s="682"/>
      <c r="CU49" s="682"/>
      <c r="CV49" s="683"/>
      <c r="CW49" s="681"/>
      <c r="CX49" s="682"/>
      <c r="CY49" s="682"/>
      <c r="CZ49" s="682"/>
      <c r="DA49" s="683"/>
      <c r="DB49" s="681"/>
      <c r="DC49" s="682"/>
      <c r="DD49" s="682"/>
      <c r="DE49" s="682"/>
      <c r="DF49" s="683"/>
      <c r="DG49" s="681"/>
      <c r="DH49" s="682"/>
      <c r="DI49" s="682"/>
      <c r="DJ49" s="682"/>
      <c r="DK49" s="683"/>
      <c r="DL49" s="681"/>
      <c r="DM49" s="682"/>
      <c r="DN49" s="682"/>
      <c r="DO49" s="682"/>
      <c r="DP49" s="683"/>
      <c r="DQ49" s="681"/>
      <c r="DR49" s="682"/>
      <c r="DS49" s="682"/>
      <c r="DT49" s="682"/>
      <c r="DU49" s="683"/>
      <c r="DV49" s="678"/>
      <c r="DW49" s="679"/>
      <c r="DX49" s="679"/>
      <c r="DY49" s="679"/>
      <c r="DZ49" s="684"/>
      <c r="EA49" s="48"/>
    </row>
    <row r="50" spans="1:131" ht="26.25" customHeight="1" x14ac:dyDescent="0.2">
      <c r="A50" s="52">
        <v>23</v>
      </c>
      <c r="B50" s="678"/>
      <c r="C50" s="679"/>
      <c r="D50" s="679"/>
      <c r="E50" s="679"/>
      <c r="F50" s="679"/>
      <c r="G50" s="679"/>
      <c r="H50" s="679"/>
      <c r="I50" s="679"/>
      <c r="J50" s="679"/>
      <c r="K50" s="679"/>
      <c r="L50" s="679"/>
      <c r="M50" s="679"/>
      <c r="N50" s="679"/>
      <c r="O50" s="679"/>
      <c r="P50" s="680"/>
      <c r="Q50" s="945"/>
      <c r="R50" s="946"/>
      <c r="S50" s="946"/>
      <c r="T50" s="946"/>
      <c r="U50" s="946"/>
      <c r="V50" s="946"/>
      <c r="W50" s="946"/>
      <c r="X50" s="946"/>
      <c r="Y50" s="946"/>
      <c r="Z50" s="946"/>
      <c r="AA50" s="946"/>
      <c r="AB50" s="946"/>
      <c r="AC50" s="946"/>
      <c r="AD50" s="946"/>
      <c r="AE50" s="947"/>
      <c r="AF50" s="948"/>
      <c r="AG50" s="682"/>
      <c r="AH50" s="682"/>
      <c r="AI50" s="682"/>
      <c r="AJ50" s="949"/>
      <c r="AK50" s="950"/>
      <c r="AL50" s="946"/>
      <c r="AM50" s="946"/>
      <c r="AN50" s="946"/>
      <c r="AO50" s="946"/>
      <c r="AP50" s="946"/>
      <c r="AQ50" s="946"/>
      <c r="AR50" s="946"/>
      <c r="AS50" s="946"/>
      <c r="AT50" s="946"/>
      <c r="AU50" s="946"/>
      <c r="AV50" s="946"/>
      <c r="AW50" s="946"/>
      <c r="AX50" s="946"/>
      <c r="AY50" s="946"/>
      <c r="AZ50" s="951"/>
      <c r="BA50" s="951"/>
      <c r="BB50" s="951"/>
      <c r="BC50" s="951"/>
      <c r="BD50" s="951"/>
      <c r="BE50" s="924"/>
      <c r="BF50" s="924"/>
      <c r="BG50" s="924"/>
      <c r="BH50" s="924"/>
      <c r="BI50" s="925"/>
      <c r="BJ50" s="56"/>
      <c r="BK50" s="56"/>
      <c r="BL50" s="56"/>
      <c r="BM50" s="56"/>
      <c r="BN50" s="56"/>
      <c r="BO50" s="55"/>
      <c r="BP50" s="55"/>
      <c r="BQ50" s="52">
        <v>44</v>
      </c>
      <c r="BR50" s="72"/>
      <c r="BS50" s="678"/>
      <c r="BT50" s="679"/>
      <c r="BU50" s="679"/>
      <c r="BV50" s="679"/>
      <c r="BW50" s="679"/>
      <c r="BX50" s="679"/>
      <c r="BY50" s="679"/>
      <c r="BZ50" s="679"/>
      <c r="CA50" s="679"/>
      <c r="CB50" s="679"/>
      <c r="CC50" s="679"/>
      <c r="CD50" s="679"/>
      <c r="CE50" s="679"/>
      <c r="CF50" s="679"/>
      <c r="CG50" s="680"/>
      <c r="CH50" s="681"/>
      <c r="CI50" s="682"/>
      <c r="CJ50" s="682"/>
      <c r="CK50" s="682"/>
      <c r="CL50" s="683"/>
      <c r="CM50" s="681"/>
      <c r="CN50" s="682"/>
      <c r="CO50" s="682"/>
      <c r="CP50" s="682"/>
      <c r="CQ50" s="683"/>
      <c r="CR50" s="681"/>
      <c r="CS50" s="682"/>
      <c r="CT50" s="682"/>
      <c r="CU50" s="682"/>
      <c r="CV50" s="683"/>
      <c r="CW50" s="681"/>
      <c r="CX50" s="682"/>
      <c r="CY50" s="682"/>
      <c r="CZ50" s="682"/>
      <c r="DA50" s="683"/>
      <c r="DB50" s="681"/>
      <c r="DC50" s="682"/>
      <c r="DD50" s="682"/>
      <c r="DE50" s="682"/>
      <c r="DF50" s="683"/>
      <c r="DG50" s="681"/>
      <c r="DH50" s="682"/>
      <c r="DI50" s="682"/>
      <c r="DJ50" s="682"/>
      <c r="DK50" s="683"/>
      <c r="DL50" s="681"/>
      <c r="DM50" s="682"/>
      <c r="DN50" s="682"/>
      <c r="DO50" s="682"/>
      <c r="DP50" s="683"/>
      <c r="DQ50" s="681"/>
      <c r="DR50" s="682"/>
      <c r="DS50" s="682"/>
      <c r="DT50" s="682"/>
      <c r="DU50" s="683"/>
      <c r="DV50" s="678"/>
      <c r="DW50" s="679"/>
      <c r="DX50" s="679"/>
      <c r="DY50" s="679"/>
      <c r="DZ50" s="684"/>
      <c r="EA50" s="48"/>
    </row>
    <row r="51" spans="1:131" ht="26.25" customHeight="1" x14ac:dyDescent="0.2">
      <c r="A51" s="52">
        <v>24</v>
      </c>
      <c r="B51" s="678"/>
      <c r="C51" s="679"/>
      <c r="D51" s="679"/>
      <c r="E51" s="679"/>
      <c r="F51" s="679"/>
      <c r="G51" s="679"/>
      <c r="H51" s="679"/>
      <c r="I51" s="679"/>
      <c r="J51" s="679"/>
      <c r="K51" s="679"/>
      <c r="L51" s="679"/>
      <c r="M51" s="679"/>
      <c r="N51" s="679"/>
      <c r="O51" s="679"/>
      <c r="P51" s="680"/>
      <c r="Q51" s="945"/>
      <c r="R51" s="946"/>
      <c r="S51" s="946"/>
      <c r="T51" s="946"/>
      <c r="U51" s="946"/>
      <c r="V51" s="946"/>
      <c r="W51" s="946"/>
      <c r="X51" s="946"/>
      <c r="Y51" s="946"/>
      <c r="Z51" s="946"/>
      <c r="AA51" s="946"/>
      <c r="AB51" s="946"/>
      <c r="AC51" s="946"/>
      <c r="AD51" s="946"/>
      <c r="AE51" s="947"/>
      <c r="AF51" s="948"/>
      <c r="AG51" s="682"/>
      <c r="AH51" s="682"/>
      <c r="AI51" s="682"/>
      <c r="AJ51" s="949"/>
      <c r="AK51" s="950"/>
      <c r="AL51" s="946"/>
      <c r="AM51" s="946"/>
      <c r="AN51" s="946"/>
      <c r="AO51" s="946"/>
      <c r="AP51" s="946"/>
      <c r="AQ51" s="946"/>
      <c r="AR51" s="946"/>
      <c r="AS51" s="946"/>
      <c r="AT51" s="946"/>
      <c r="AU51" s="946"/>
      <c r="AV51" s="946"/>
      <c r="AW51" s="946"/>
      <c r="AX51" s="946"/>
      <c r="AY51" s="946"/>
      <c r="AZ51" s="951"/>
      <c r="BA51" s="951"/>
      <c r="BB51" s="951"/>
      <c r="BC51" s="951"/>
      <c r="BD51" s="951"/>
      <c r="BE51" s="924"/>
      <c r="BF51" s="924"/>
      <c r="BG51" s="924"/>
      <c r="BH51" s="924"/>
      <c r="BI51" s="925"/>
      <c r="BJ51" s="56"/>
      <c r="BK51" s="56"/>
      <c r="BL51" s="56"/>
      <c r="BM51" s="56"/>
      <c r="BN51" s="56"/>
      <c r="BO51" s="55"/>
      <c r="BP51" s="55"/>
      <c r="BQ51" s="52">
        <v>45</v>
      </c>
      <c r="BR51" s="72"/>
      <c r="BS51" s="678"/>
      <c r="BT51" s="679"/>
      <c r="BU51" s="679"/>
      <c r="BV51" s="679"/>
      <c r="BW51" s="679"/>
      <c r="BX51" s="679"/>
      <c r="BY51" s="679"/>
      <c r="BZ51" s="679"/>
      <c r="CA51" s="679"/>
      <c r="CB51" s="679"/>
      <c r="CC51" s="679"/>
      <c r="CD51" s="679"/>
      <c r="CE51" s="679"/>
      <c r="CF51" s="679"/>
      <c r="CG51" s="680"/>
      <c r="CH51" s="681"/>
      <c r="CI51" s="682"/>
      <c r="CJ51" s="682"/>
      <c r="CK51" s="682"/>
      <c r="CL51" s="683"/>
      <c r="CM51" s="681"/>
      <c r="CN51" s="682"/>
      <c r="CO51" s="682"/>
      <c r="CP51" s="682"/>
      <c r="CQ51" s="683"/>
      <c r="CR51" s="681"/>
      <c r="CS51" s="682"/>
      <c r="CT51" s="682"/>
      <c r="CU51" s="682"/>
      <c r="CV51" s="683"/>
      <c r="CW51" s="681"/>
      <c r="CX51" s="682"/>
      <c r="CY51" s="682"/>
      <c r="CZ51" s="682"/>
      <c r="DA51" s="683"/>
      <c r="DB51" s="681"/>
      <c r="DC51" s="682"/>
      <c r="DD51" s="682"/>
      <c r="DE51" s="682"/>
      <c r="DF51" s="683"/>
      <c r="DG51" s="681"/>
      <c r="DH51" s="682"/>
      <c r="DI51" s="682"/>
      <c r="DJ51" s="682"/>
      <c r="DK51" s="683"/>
      <c r="DL51" s="681"/>
      <c r="DM51" s="682"/>
      <c r="DN51" s="682"/>
      <c r="DO51" s="682"/>
      <c r="DP51" s="683"/>
      <c r="DQ51" s="681"/>
      <c r="DR51" s="682"/>
      <c r="DS51" s="682"/>
      <c r="DT51" s="682"/>
      <c r="DU51" s="683"/>
      <c r="DV51" s="678"/>
      <c r="DW51" s="679"/>
      <c r="DX51" s="679"/>
      <c r="DY51" s="679"/>
      <c r="DZ51" s="684"/>
      <c r="EA51" s="48"/>
    </row>
    <row r="52" spans="1:131" ht="26.25" customHeight="1" x14ac:dyDescent="0.2">
      <c r="A52" s="52">
        <v>25</v>
      </c>
      <c r="B52" s="678"/>
      <c r="C52" s="679"/>
      <c r="D52" s="679"/>
      <c r="E52" s="679"/>
      <c r="F52" s="679"/>
      <c r="G52" s="679"/>
      <c r="H52" s="679"/>
      <c r="I52" s="679"/>
      <c r="J52" s="679"/>
      <c r="K52" s="679"/>
      <c r="L52" s="679"/>
      <c r="M52" s="679"/>
      <c r="N52" s="679"/>
      <c r="O52" s="679"/>
      <c r="P52" s="680"/>
      <c r="Q52" s="945"/>
      <c r="R52" s="946"/>
      <c r="S52" s="946"/>
      <c r="T52" s="946"/>
      <c r="U52" s="946"/>
      <c r="V52" s="946"/>
      <c r="W52" s="946"/>
      <c r="X52" s="946"/>
      <c r="Y52" s="946"/>
      <c r="Z52" s="946"/>
      <c r="AA52" s="946"/>
      <c r="AB52" s="946"/>
      <c r="AC52" s="946"/>
      <c r="AD52" s="946"/>
      <c r="AE52" s="947"/>
      <c r="AF52" s="948"/>
      <c r="AG52" s="682"/>
      <c r="AH52" s="682"/>
      <c r="AI52" s="682"/>
      <c r="AJ52" s="949"/>
      <c r="AK52" s="950"/>
      <c r="AL52" s="946"/>
      <c r="AM52" s="946"/>
      <c r="AN52" s="946"/>
      <c r="AO52" s="946"/>
      <c r="AP52" s="946"/>
      <c r="AQ52" s="946"/>
      <c r="AR52" s="946"/>
      <c r="AS52" s="946"/>
      <c r="AT52" s="946"/>
      <c r="AU52" s="946"/>
      <c r="AV52" s="946"/>
      <c r="AW52" s="946"/>
      <c r="AX52" s="946"/>
      <c r="AY52" s="946"/>
      <c r="AZ52" s="951"/>
      <c r="BA52" s="951"/>
      <c r="BB52" s="951"/>
      <c r="BC52" s="951"/>
      <c r="BD52" s="951"/>
      <c r="BE52" s="924"/>
      <c r="BF52" s="924"/>
      <c r="BG52" s="924"/>
      <c r="BH52" s="924"/>
      <c r="BI52" s="925"/>
      <c r="BJ52" s="56"/>
      <c r="BK52" s="56"/>
      <c r="BL52" s="56"/>
      <c r="BM52" s="56"/>
      <c r="BN52" s="56"/>
      <c r="BO52" s="55"/>
      <c r="BP52" s="55"/>
      <c r="BQ52" s="52">
        <v>46</v>
      </c>
      <c r="BR52" s="72"/>
      <c r="BS52" s="678"/>
      <c r="BT52" s="679"/>
      <c r="BU52" s="679"/>
      <c r="BV52" s="679"/>
      <c r="BW52" s="679"/>
      <c r="BX52" s="679"/>
      <c r="BY52" s="679"/>
      <c r="BZ52" s="679"/>
      <c r="CA52" s="679"/>
      <c r="CB52" s="679"/>
      <c r="CC52" s="679"/>
      <c r="CD52" s="679"/>
      <c r="CE52" s="679"/>
      <c r="CF52" s="679"/>
      <c r="CG52" s="680"/>
      <c r="CH52" s="681"/>
      <c r="CI52" s="682"/>
      <c r="CJ52" s="682"/>
      <c r="CK52" s="682"/>
      <c r="CL52" s="683"/>
      <c r="CM52" s="681"/>
      <c r="CN52" s="682"/>
      <c r="CO52" s="682"/>
      <c r="CP52" s="682"/>
      <c r="CQ52" s="683"/>
      <c r="CR52" s="681"/>
      <c r="CS52" s="682"/>
      <c r="CT52" s="682"/>
      <c r="CU52" s="682"/>
      <c r="CV52" s="683"/>
      <c r="CW52" s="681"/>
      <c r="CX52" s="682"/>
      <c r="CY52" s="682"/>
      <c r="CZ52" s="682"/>
      <c r="DA52" s="683"/>
      <c r="DB52" s="681"/>
      <c r="DC52" s="682"/>
      <c r="DD52" s="682"/>
      <c r="DE52" s="682"/>
      <c r="DF52" s="683"/>
      <c r="DG52" s="681"/>
      <c r="DH52" s="682"/>
      <c r="DI52" s="682"/>
      <c r="DJ52" s="682"/>
      <c r="DK52" s="683"/>
      <c r="DL52" s="681"/>
      <c r="DM52" s="682"/>
      <c r="DN52" s="682"/>
      <c r="DO52" s="682"/>
      <c r="DP52" s="683"/>
      <c r="DQ52" s="681"/>
      <c r="DR52" s="682"/>
      <c r="DS52" s="682"/>
      <c r="DT52" s="682"/>
      <c r="DU52" s="683"/>
      <c r="DV52" s="678"/>
      <c r="DW52" s="679"/>
      <c r="DX52" s="679"/>
      <c r="DY52" s="679"/>
      <c r="DZ52" s="684"/>
      <c r="EA52" s="48"/>
    </row>
    <row r="53" spans="1:131" ht="26.25" customHeight="1" x14ac:dyDescent="0.2">
      <c r="A53" s="52">
        <v>26</v>
      </c>
      <c r="B53" s="678"/>
      <c r="C53" s="679"/>
      <c r="D53" s="679"/>
      <c r="E53" s="679"/>
      <c r="F53" s="679"/>
      <c r="G53" s="679"/>
      <c r="H53" s="679"/>
      <c r="I53" s="679"/>
      <c r="J53" s="679"/>
      <c r="K53" s="679"/>
      <c r="L53" s="679"/>
      <c r="M53" s="679"/>
      <c r="N53" s="679"/>
      <c r="O53" s="679"/>
      <c r="P53" s="680"/>
      <c r="Q53" s="945"/>
      <c r="R53" s="946"/>
      <c r="S53" s="946"/>
      <c r="T53" s="946"/>
      <c r="U53" s="946"/>
      <c r="V53" s="946"/>
      <c r="W53" s="946"/>
      <c r="X53" s="946"/>
      <c r="Y53" s="946"/>
      <c r="Z53" s="946"/>
      <c r="AA53" s="946"/>
      <c r="AB53" s="946"/>
      <c r="AC53" s="946"/>
      <c r="AD53" s="946"/>
      <c r="AE53" s="947"/>
      <c r="AF53" s="948"/>
      <c r="AG53" s="682"/>
      <c r="AH53" s="682"/>
      <c r="AI53" s="682"/>
      <c r="AJ53" s="949"/>
      <c r="AK53" s="950"/>
      <c r="AL53" s="946"/>
      <c r="AM53" s="946"/>
      <c r="AN53" s="946"/>
      <c r="AO53" s="946"/>
      <c r="AP53" s="946"/>
      <c r="AQ53" s="946"/>
      <c r="AR53" s="946"/>
      <c r="AS53" s="946"/>
      <c r="AT53" s="946"/>
      <c r="AU53" s="946"/>
      <c r="AV53" s="946"/>
      <c r="AW53" s="946"/>
      <c r="AX53" s="946"/>
      <c r="AY53" s="946"/>
      <c r="AZ53" s="951"/>
      <c r="BA53" s="951"/>
      <c r="BB53" s="951"/>
      <c r="BC53" s="951"/>
      <c r="BD53" s="951"/>
      <c r="BE53" s="924"/>
      <c r="BF53" s="924"/>
      <c r="BG53" s="924"/>
      <c r="BH53" s="924"/>
      <c r="BI53" s="925"/>
      <c r="BJ53" s="56"/>
      <c r="BK53" s="56"/>
      <c r="BL53" s="56"/>
      <c r="BM53" s="56"/>
      <c r="BN53" s="56"/>
      <c r="BO53" s="55"/>
      <c r="BP53" s="55"/>
      <c r="BQ53" s="52">
        <v>47</v>
      </c>
      <c r="BR53" s="72"/>
      <c r="BS53" s="678"/>
      <c r="BT53" s="679"/>
      <c r="BU53" s="679"/>
      <c r="BV53" s="679"/>
      <c r="BW53" s="679"/>
      <c r="BX53" s="679"/>
      <c r="BY53" s="679"/>
      <c r="BZ53" s="679"/>
      <c r="CA53" s="679"/>
      <c r="CB53" s="679"/>
      <c r="CC53" s="679"/>
      <c r="CD53" s="679"/>
      <c r="CE53" s="679"/>
      <c r="CF53" s="679"/>
      <c r="CG53" s="680"/>
      <c r="CH53" s="681"/>
      <c r="CI53" s="682"/>
      <c r="CJ53" s="682"/>
      <c r="CK53" s="682"/>
      <c r="CL53" s="683"/>
      <c r="CM53" s="681"/>
      <c r="CN53" s="682"/>
      <c r="CO53" s="682"/>
      <c r="CP53" s="682"/>
      <c r="CQ53" s="683"/>
      <c r="CR53" s="681"/>
      <c r="CS53" s="682"/>
      <c r="CT53" s="682"/>
      <c r="CU53" s="682"/>
      <c r="CV53" s="683"/>
      <c r="CW53" s="681"/>
      <c r="CX53" s="682"/>
      <c r="CY53" s="682"/>
      <c r="CZ53" s="682"/>
      <c r="DA53" s="683"/>
      <c r="DB53" s="681"/>
      <c r="DC53" s="682"/>
      <c r="DD53" s="682"/>
      <c r="DE53" s="682"/>
      <c r="DF53" s="683"/>
      <c r="DG53" s="681"/>
      <c r="DH53" s="682"/>
      <c r="DI53" s="682"/>
      <c r="DJ53" s="682"/>
      <c r="DK53" s="683"/>
      <c r="DL53" s="681"/>
      <c r="DM53" s="682"/>
      <c r="DN53" s="682"/>
      <c r="DO53" s="682"/>
      <c r="DP53" s="683"/>
      <c r="DQ53" s="681"/>
      <c r="DR53" s="682"/>
      <c r="DS53" s="682"/>
      <c r="DT53" s="682"/>
      <c r="DU53" s="683"/>
      <c r="DV53" s="678"/>
      <c r="DW53" s="679"/>
      <c r="DX53" s="679"/>
      <c r="DY53" s="679"/>
      <c r="DZ53" s="684"/>
      <c r="EA53" s="48"/>
    </row>
    <row r="54" spans="1:131" ht="26.25" customHeight="1" x14ac:dyDescent="0.2">
      <c r="A54" s="52">
        <v>27</v>
      </c>
      <c r="B54" s="678"/>
      <c r="C54" s="679"/>
      <c r="D54" s="679"/>
      <c r="E54" s="679"/>
      <c r="F54" s="679"/>
      <c r="G54" s="679"/>
      <c r="H54" s="679"/>
      <c r="I54" s="679"/>
      <c r="J54" s="679"/>
      <c r="K54" s="679"/>
      <c r="L54" s="679"/>
      <c r="M54" s="679"/>
      <c r="N54" s="679"/>
      <c r="O54" s="679"/>
      <c r="P54" s="680"/>
      <c r="Q54" s="945"/>
      <c r="R54" s="946"/>
      <c r="S54" s="946"/>
      <c r="T54" s="946"/>
      <c r="U54" s="946"/>
      <c r="V54" s="946"/>
      <c r="W54" s="946"/>
      <c r="X54" s="946"/>
      <c r="Y54" s="946"/>
      <c r="Z54" s="946"/>
      <c r="AA54" s="946"/>
      <c r="AB54" s="946"/>
      <c r="AC54" s="946"/>
      <c r="AD54" s="946"/>
      <c r="AE54" s="947"/>
      <c r="AF54" s="948"/>
      <c r="AG54" s="682"/>
      <c r="AH54" s="682"/>
      <c r="AI54" s="682"/>
      <c r="AJ54" s="949"/>
      <c r="AK54" s="950"/>
      <c r="AL54" s="946"/>
      <c r="AM54" s="946"/>
      <c r="AN54" s="946"/>
      <c r="AO54" s="946"/>
      <c r="AP54" s="946"/>
      <c r="AQ54" s="946"/>
      <c r="AR54" s="946"/>
      <c r="AS54" s="946"/>
      <c r="AT54" s="946"/>
      <c r="AU54" s="946"/>
      <c r="AV54" s="946"/>
      <c r="AW54" s="946"/>
      <c r="AX54" s="946"/>
      <c r="AY54" s="946"/>
      <c r="AZ54" s="951"/>
      <c r="BA54" s="951"/>
      <c r="BB54" s="951"/>
      <c r="BC54" s="951"/>
      <c r="BD54" s="951"/>
      <c r="BE54" s="924"/>
      <c r="BF54" s="924"/>
      <c r="BG54" s="924"/>
      <c r="BH54" s="924"/>
      <c r="BI54" s="925"/>
      <c r="BJ54" s="56"/>
      <c r="BK54" s="56"/>
      <c r="BL54" s="56"/>
      <c r="BM54" s="56"/>
      <c r="BN54" s="56"/>
      <c r="BO54" s="55"/>
      <c r="BP54" s="55"/>
      <c r="BQ54" s="52">
        <v>48</v>
      </c>
      <c r="BR54" s="72"/>
      <c r="BS54" s="678"/>
      <c r="BT54" s="679"/>
      <c r="BU54" s="679"/>
      <c r="BV54" s="679"/>
      <c r="BW54" s="679"/>
      <c r="BX54" s="679"/>
      <c r="BY54" s="679"/>
      <c r="BZ54" s="679"/>
      <c r="CA54" s="679"/>
      <c r="CB54" s="679"/>
      <c r="CC54" s="679"/>
      <c r="CD54" s="679"/>
      <c r="CE54" s="679"/>
      <c r="CF54" s="679"/>
      <c r="CG54" s="680"/>
      <c r="CH54" s="681"/>
      <c r="CI54" s="682"/>
      <c r="CJ54" s="682"/>
      <c r="CK54" s="682"/>
      <c r="CL54" s="683"/>
      <c r="CM54" s="681"/>
      <c r="CN54" s="682"/>
      <c r="CO54" s="682"/>
      <c r="CP54" s="682"/>
      <c r="CQ54" s="683"/>
      <c r="CR54" s="681"/>
      <c r="CS54" s="682"/>
      <c r="CT54" s="682"/>
      <c r="CU54" s="682"/>
      <c r="CV54" s="683"/>
      <c r="CW54" s="681"/>
      <c r="CX54" s="682"/>
      <c r="CY54" s="682"/>
      <c r="CZ54" s="682"/>
      <c r="DA54" s="683"/>
      <c r="DB54" s="681"/>
      <c r="DC54" s="682"/>
      <c r="DD54" s="682"/>
      <c r="DE54" s="682"/>
      <c r="DF54" s="683"/>
      <c r="DG54" s="681"/>
      <c r="DH54" s="682"/>
      <c r="DI54" s="682"/>
      <c r="DJ54" s="682"/>
      <c r="DK54" s="683"/>
      <c r="DL54" s="681"/>
      <c r="DM54" s="682"/>
      <c r="DN54" s="682"/>
      <c r="DO54" s="682"/>
      <c r="DP54" s="683"/>
      <c r="DQ54" s="681"/>
      <c r="DR54" s="682"/>
      <c r="DS54" s="682"/>
      <c r="DT54" s="682"/>
      <c r="DU54" s="683"/>
      <c r="DV54" s="678"/>
      <c r="DW54" s="679"/>
      <c r="DX54" s="679"/>
      <c r="DY54" s="679"/>
      <c r="DZ54" s="684"/>
      <c r="EA54" s="48"/>
    </row>
    <row r="55" spans="1:131" ht="26.25" customHeight="1" x14ac:dyDescent="0.2">
      <c r="A55" s="52">
        <v>28</v>
      </c>
      <c r="B55" s="678"/>
      <c r="C55" s="679"/>
      <c r="D55" s="679"/>
      <c r="E55" s="679"/>
      <c r="F55" s="679"/>
      <c r="G55" s="679"/>
      <c r="H55" s="679"/>
      <c r="I55" s="679"/>
      <c r="J55" s="679"/>
      <c r="K55" s="679"/>
      <c r="L55" s="679"/>
      <c r="M55" s="679"/>
      <c r="N55" s="679"/>
      <c r="O55" s="679"/>
      <c r="P55" s="680"/>
      <c r="Q55" s="945"/>
      <c r="R55" s="946"/>
      <c r="S55" s="946"/>
      <c r="T55" s="946"/>
      <c r="U55" s="946"/>
      <c r="V55" s="946"/>
      <c r="W55" s="946"/>
      <c r="X55" s="946"/>
      <c r="Y55" s="946"/>
      <c r="Z55" s="946"/>
      <c r="AA55" s="946"/>
      <c r="AB55" s="946"/>
      <c r="AC55" s="946"/>
      <c r="AD55" s="946"/>
      <c r="AE55" s="947"/>
      <c r="AF55" s="948"/>
      <c r="AG55" s="682"/>
      <c r="AH55" s="682"/>
      <c r="AI55" s="682"/>
      <c r="AJ55" s="949"/>
      <c r="AK55" s="950"/>
      <c r="AL55" s="946"/>
      <c r="AM55" s="946"/>
      <c r="AN55" s="946"/>
      <c r="AO55" s="946"/>
      <c r="AP55" s="946"/>
      <c r="AQ55" s="946"/>
      <c r="AR55" s="946"/>
      <c r="AS55" s="946"/>
      <c r="AT55" s="946"/>
      <c r="AU55" s="946"/>
      <c r="AV55" s="946"/>
      <c r="AW55" s="946"/>
      <c r="AX55" s="946"/>
      <c r="AY55" s="946"/>
      <c r="AZ55" s="951"/>
      <c r="BA55" s="951"/>
      <c r="BB55" s="951"/>
      <c r="BC55" s="951"/>
      <c r="BD55" s="951"/>
      <c r="BE55" s="924"/>
      <c r="BF55" s="924"/>
      <c r="BG55" s="924"/>
      <c r="BH55" s="924"/>
      <c r="BI55" s="925"/>
      <c r="BJ55" s="56"/>
      <c r="BK55" s="56"/>
      <c r="BL55" s="56"/>
      <c r="BM55" s="56"/>
      <c r="BN55" s="56"/>
      <c r="BO55" s="55"/>
      <c r="BP55" s="55"/>
      <c r="BQ55" s="52">
        <v>49</v>
      </c>
      <c r="BR55" s="72"/>
      <c r="BS55" s="678"/>
      <c r="BT55" s="679"/>
      <c r="BU55" s="679"/>
      <c r="BV55" s="679"/>
      <c r="BW55" s="679"/>
      <c r="BX55" s="679"/>
      <c r="BY55" s="679"/>
      <c r="BZ55" s="679"/>
      <c r="CA55" s="679"/>
      <c r="CB55" s="679"/>
      <c r="CC55" s="679"/>
      <c r="CD55" s="679"/>
      <c r="CE55" s="679"/>
      <c r="CF55" s="679"/>
      <c r="CG55" s="680"/>
      <c r="CH55" s="681"/>
      <c r="CI55" s="682"/>
      <c r="CJ55" s="682"/>
      <c r="CK55" s="682"/>
      <c r="CL55" s="683"/>
      <c r="CM55" s="681"/>
      <c r="CN55" s="682"/>
      <c r="CO55" s="682"/>
      <c r="CP55" s="682"/>
      <c r="CQ55" s="683"/>
      <c r="CR55" s="681"/>
      <c r="CS55" s="682"/>
      <c r="CT55" s="682"/>
      <c r="CU55" s="682"/>
      <c r="CV55" s="683"/>
      <c r="CW55" s="681"/>
      <c r="CX55" s="682"/>
      <c r="CY55" s="682"/>
      <c r="CZ55" s="682"/>
      <c r="DA55" s="683"/>
      <c r="DB55" s="681"/>
      <c r="DC55" s="682"/>
      <c r="DD55" s="682"/>
      <c r="DE55" s="682"/>
      <c r="DF55" s="683"/>
      <c r="DG55" s="681"/>
      <c r="DH55" s="682"/>
      <c r="DI55" s="682"/>
      <c r="DJ55" s="682"/>
      <c r="DK55" s="683"/>
      <c r="DL55" s="681"/>
      <c r="DM55" s="682"/>
      <c r="DN55" s="682"/>
      <c r="DO55" s="682"/>
      <c r="DP55" s="683"/>
      <c r="DQ55" s="681"/>
      <c r="DR55" s="682"/>
      <c r="DS55" s="682"/>
      <c r="DT55" s="682"/>
      <c r="DU55" s="683"/>
      <c r="DV55" s="678"/>
      <c r="DW55" s="679"/>
      <c r="DX55" s="679"/>
      <c r="DY55" s="679"/>
      <c r="DZ55" s="684"/>
      <c r="EA55" s="48"/>
    </row>
    <row r="56" spans="1:131" ht="26.25" customHeight="1" x14ac:dyDescent="0.2">
      <c r="A56" s="52">
        <v>29</v>
      </c>
      <c r="B56" s="678"/>
      <c r="C56" s="679"/>
      <c r="D56" s="679"/>
      <c r="E56" s="679"/>
      <c r="F56" s="679"/>
      <c r="G56" s="679"/>
      <c r="H56" s="679"/>
      <c r="I56" s="679"/>
      <c r="J56" s="679"/>
      <c r="K56" s="679"/>
      <c r="L56" s="679"/>
      <c r="M56" s="679"/>
      <c r="N56" s="679"/>
      <c r="O56" s="679"/>
      <c r="P56" s="680"/>
      <c r="Q56" s="945"/>
      <c r="R56" s="946"/>
      <c r="S56" s="946"/>
      <c r="T56" s="946"/>
      <c r="U56" s="946"/>
      <c r="V56" s="946"/>
      <c r="W56" s="946"/>
      <c r="X56" s="946"/>
      <c r="Y56" s="946"/>
      <c r="Z56" s="946"/>
      <c r="AA56" s="946"/>
      <c r="AB56" s="946"/>
      <c r="AC56" s="946"/>
      <c r="AD56" s="946"/>
      <c r="AE56" s="947"/>
      <c r="AF56" s="948"/>
      <c r="AG56" s="682"/>
      <c r="AH56" s="682"/>
      <c r="AI56" s="682"/>
      <c r="AJ56" s="949"/>
      <c r="AK56" s="950"/>
      <c r="AL56" s="946"/>
      <c r="AM56" s="946"/>
      <c r="AN56" s="946"/>
      <c r="AO56" s="946"/>
      <c r="AP56" s="946"/>
      <c r="AQ56" s="946"/>
      <c r="AR56" s="946"/>
      <c r="AS56" s="946"/>
      <c r="AT56" s="946"/>
      <c r="AU56" s="946"/>
      <c r="AV56" s="946"/>
      <c r="AW56" s="946"/>
      <c r="AX56" s="946"/>
      <c r="AY56" s="946"/>
      <c r="AZ56" s="951"/>
      <c r="BA56" s="951"/>
      <c r="BB56" s="951"/>
      <c r="BC56" s="951"/>
      <c r="BD56" s="951"/>
      <c r="BE56" s="924"/>
      <c r="BF56" s="924"/>
      <c r="BG56" s="924"/>
      <c r="BH56" s="924"/>
      <c r="BI56" s="925"/>
      <c r="BJ56" s="56"/>
      <c r="BK56" s="56"/>
      <c r="BL56" s="56"/>
      <c r="BM56" s="56"/>
      <c r="BN56" s="56"/>
      <c r="BO56" s="55"/>
      <c r="BP56" s="55"/>
      <c r="BQ56" s="52">
        <v>50</v>
      </c>
      <c r="BR56" s="72"/>
      <c r="BS56" s="678"/>
      <c r="BT56" s="679"/>
      <c r="BU56" s="679"/>
      <c r="BV56" s="679"/>
      <c r="BW56" s="679"/>
      <c r="BX56" s="679"/>
      <c r="BY56" s="679"/>
      <c r="BZ56" s="679"/>
      <c r="CA56" s="679"/>
      <c r="CB56" s="679"/>
      <c r="CC56" s="679"/>
      <c r="CD56" s="679"/>
      <c r="CE56" s="679"/>
      <c r="CF56" s="679"/>
      <c r="CG56" s="680"/>
      <c r="CH56" s="681"/>
      <c r="CI56" s="682"/>
      <c r="CJ56" s="682"/>
      <c r="CK56" s="682"/>
      <c r="CL56" s="683"/>
      <c r="CM56" s="681"/>
      <c r="CN56" s="682"/>
      <c r="CO56" s="682"/>
      <c r="CP56" s="682"/>
      <c r="CQ56" s="683"/>
      <c r="CR56" s="681"/>
      <c r="CS56" s="682"/>
      <c r="CT56" s="682"/>
      <c r="CU56" s="682"/>
      <c r="CV56" s="683"/>
      <c r="CW56" s="681"/>
      <c r="CX56" s="682"/>
      <c r="CY56" s="682"/>
      <c r="CZ56" s="682"/>
      <c r="DA56" s="683"/>
      <c r="DB56" s="681"/>
      <c r="DC56" s="682"/>
      <c r="DD56" s="682"/>
      <c r="DE56" s="682"/>
      <c r="DF56" s="683"/>
      <c r="DG56" s="681"/>
      <c r="DH56" s="682"/>
      <c r="DI56" s="682"/>
      <c r="DJ56" s="682"/>
      <c r="DK56" s="683"/>
      <c r="DL56" s="681"/>
      <c r="DM56" s="682"/>
      <c r="DN56" s="682"/>
      <c r="DO56" s="682"/>
      <c r="DP56" s="683"/>
      <c r="DQ56" s="681"/>
      <c r="DR56" s="682"/>
      <c r="DS56" s="682"/>
      <c r="DT56" s="682"/>
      <c r="DU56" s="683"/>
      <c r="DV56" s="678"/>
      <c r="DW56" s="679"/>
      <c r="DX56" s="679"/>
      <c r="DY56" s="679"/>
      <c r="DZ56" s="684"/>
      <c r="EA56" s="48"/>
    </row>
    <row r="57" spans="1:131" ht="26.25" customHeight="1" x14ac:dyDescent="0.2">
      <c r="A57" s="52">
        <v>30</v>
      </c>
      <c r="B57" s="678"/>
      <c r="C57" s="679"/>
      <c r="D57" s="679"/>
      <c r="E57" s="679"/>
      <c r="F57" s="679"/>
      <c r="G57" s="679"/>
      <c r="H57" s="679"/>
      <c r="I57" s="679"/>
      <c r="J57" s="679"/>
      <c r="K57" s="679"/>
      <c r="L57" s="679"/>
      <c r="M57" s="679"/>
      <c r="N57" s="679"/>
      <c r="O57" s="679"/>
      <c r="P57" s="680"/>
      <c r="Q57" s="945"/>
      <c r="R57" s="946"/>
      <c r="S57" s="946"/>
      <c r="T57" s="946"/>
      <c r="U57" s="946"/>
      <c r="V57" s="946"/>
      <c r="W57" s="946"/>
      <c r="X57" s="946"/>
      <c r="Y57" s="946"/>
      <c r="Z57" s="946"/>
      <c r="AA57" s="946"/>
      <c r="AB57" s="946"/>
      <c r="AC57" s="946"/>
      <c r="AD57" s="946"/>
      <c r="AE57" s="947"/>
      <c r="AF57" s="948"/>
      <c r="AG57" s="682"/>
      <c r="AH57" s="682"/>
      <c r="AI57" s="682"/>
      <c r="AJ57" s="949"/>
      <c r="AK57" s="950"/>
      <c r="AL57" s="946"/>
      <c r="AM57" s="946"/>
      <c r="AN57" s="946"/>
      <c r="AO57" s="946"/>
      <c r="AP57" s="946"/>
      <c r="AQ57" s="946"/>
      <c r="AR57" s="946"/>
      <c r="AS57" s="946"/>
      <c r="AT57" s="946"/>
      <c r="AU57" s="946"/>
      <c r="AV57" s="946"/>
      <c r="AW57" s="946"/>
      <c r="AX57" s="946"/>
      <c r="AY57" s="946"/>
      <c r="AZ57" s="951"/>
      <c r="BA57" s="951"/>
      <c r="BB57" s="951"/>
      <c r="BC57" s="951"/>
      <c r="BD57" s="951"/>
      <c r="BE57" s="924"/>
      <c r="BF57" s="924"/>
      <c r="BG57" s="924"/>
      <c r="BH57" s="924"/>
      <c r="BI57" s="925"/>
      <c r="BJ57" s="56"/>
      <c r="BK57" s="56"/>
      <c r="BL57" s="56"/>
      <c r="BM57" s="56"/>
      <c r="BN57" s="56"/>
      <c r="BO57" s="55"/>
      <c r="BP57" s="55"/>
      <c r="BQ57" s="52">
        <v>51</v>
      </c>
      <c r="BR57" s="72"/>
      <c r="BS57" s="678"/>
      <c r="BT57" s="679"/>
      <c r="BU57" s="679"/>
      <c r="BV57" s="679"/>
      <c r="BW57" s="679"/>
      <c r="BX57" s="679"/>
      <c r="BY57" s="679"/>
      <c r="BZ57" s="679"/>
      <c r="CA57" s="679"/>
      <c r="CB57" s="679"/>
      <c r="CC57" s="679"/>
      <c r="CD57" s="679"/>
      <c r="CE57" s="679"/>
      <c r="CF57" s="679"/>
      <c r="CG57" s="680"/>
      <c r="CH57" s="681"/>
      <c r="CI57" s="682"/>
      <c r="CJ57" s="682"/>
      <c r="CK57" s="682"/>
      <c r="CL57" s="683"/>
      <c r="CM57" s="681"/>
      <c r="CN57" s="682"/>
      <c r="CO57" s="682"/>
      <c r="CP57" s="682"/>
      <c r="CQ57" s="683"/>
      <c r="CR57" s="681"/>
      <c r="CS57" s="682"/>
      <c r="CT57" s="682"/>
      <c r="CU57" s="682"/>
      <c r="CV57" s="683"/>
      <c r="CW57" s="681"/>
      <c r="CX57" s="682"/>
      <c r="CY57" s="682"/>
      <c r="CZ57" s="682"/>
      <c r="DA57" s="683"/>
      <c r="DB57" s="681"/>
      <c r="DC57" s="682"/>
      <c r="DD57" s="682"/>
      <c r="DE57" s="682"/>
      <c r="DF57" s="683"/>
      <c r="DG57" s="681"/>
      <c r="DH57" s="682"/>
      <c r="DI57" s="682"/>
      <c r="DJ57" s="682"/>
      <c r="DK57" s="683"/>
      <c r="DL57" s="681"/>
      <c r="DM57" s="682"/>
      <c r="DN57" s="682"/>
      <c r="DO57" s="682"/>
      <c r="DP57" s="683"/>
      <c r="DQ57" s="681"/>
      <c r="DR57" s="682"/>
      <c r="DS57" s="682"/>
      <c r="DT57" s="682"/>
      <c r="DU57" s="683"/>
      <c r="DV57" s="678"/>
      <c r="DW57" s="679"/>
      <c r="DX57" s="679"/>
      <c r="DY57" s="679"/>
      <c r="DZ57" s="684"/>
      <c r="EA57" s="48"/>
    </row>
    <row r="58" spans="1:131" ht="26.25" customHeight="1" x14ac:dyDescent="0.2">
      <c r="A58" s="52">
        <v>31</v>
      </c>
      <c r="B58" s="678"/>
      <c r="C58" s="679"/>
      <c r="D58" s="679"/>
      <c r="E58" s="679"/>
      <c r="F58" s="679"/>
      <c r="G58" s="679"/>
      <c r="H58" s="679"/>
      <c r="I58" s="679"/>
      <c r="J58" s="679"/>
      <c r="K58" s="679"/>
      <c r="L58" s="679"/>
      <c r="M58" s="679"/>
      <c r="N58" s="679"/>
      <c r="O58" s="679"/>
      <c r="P58" s="680"/>
      <c r="Q58" s="945"/>
      <c r="R58" s="946"/>
      <c r="S58" s="946"/>
      <c r="T58" s="946"/>
      <c r="U58" s="946"/>
      <c r="V58" s="946"/>
      <c r="W58" s="946"/>
      <c r="X58" s="946"/>
      <c r="Y58" s="946"/>
      <c r="Z58" s="946"/>
      <c r="AA58" s="946"/>
      <c r="AB58" s="946"/>
      <c r="AC58" s="946"/>
      <c r="AD58" s="946"/>
      <c r="AE58" s="947"/>
      <c r="AF58" s="948"/>
      <c r="AG58" s="682"/>
      <c r="AH58" s="682"/>
      <c r="AI58" s="682"/>
      <c r="AJ58" s="949"/>
      <c r="AK58" s="950"/>
      <c r="AL58" s="946"/>
      <c r="AM58" s="946"/>
      <c r="AN58" s="946"/>
      <c r="AO58" s="946"/>
      <c r="AP58" s="946"/>
      <c r="AQ58" s="946"/>
      <c r="AR58" s="946"/>
      <c r="AS58" s="946"/>
      <c r="AT58" s="946"/>
      <c r="AU58" s="946"/>
      <c r="AV58" s="946"/>
      <c r="AW58" s="946"/>
      <c r="AX58" s="946"/>
      <c r="AY58" s="946"/>
      <c r="AZ58" s="951"/>
      <c r="BA58" s="951"/>
      <c r="BB58" s="951"/>
      <c r="BC58" s="951"/>
      <c r="BD58" s="951"/>
      <c r="BE58" s="924"/>
      <c r="BF58" s="924"/>
      <c r="BG58" s="924"/>
      <c r="BH58" s="924"/>
      <c r="BI58" s="925"/>
      <c r="BJ58" s="56"/>
      <c r="BK58" s="56"/>
      <c r="BL58" s="56"/>
      <c r="BM58" s="56"/>
      <c r="BN58" s="56"/>
      <c r="BO58" s="55"/>
      <c r="BP58" s="55"/>
      <c r="BQ58" s="52">
        <v>52</v>
      </c>
      <c r="BR58" s="72"/>
      <c r="BS58" s="678"/>
      <c r="BT58" s="679"/>
      <c r="BU58" s="679"/>
      <c r="BV58" s="679"/>
      <c r="BW58" s="679"/>
      <c r="BX58" s="679"/>
      <c r="BY58" s="679"/>
      <c r="BZ58" s="679"/>
      <c r="CA58" s="679"/>
      <c r="CB58" s="679"/>
      <c r="CC58" s="679"/>
      <c r="CD58" s="679"/>
      <c r="CE58" s="679"/>
      <c r="CF58" s="679"/>
      <c r="CG58" s="680"/>
      <c r="CH58" s="681"/>
      <c r="CI58" s="682"/>
      <c r="CJ58" s="682"/>
      <c r="CK58" s="682"/>
      <c r="CL58" s="683"/>
      <c r="CM58" s="681"/>
      <c r="CN58" s="682"/>
      <c r="CO58" s="682"/>
      <c r="CP58" s="682"/>
      <c r="CQ58" s="683"/>
      <c r="CR58" s="681"/>
      <c r="CS58" s="682"/>
      <c r="CT58" s="682"/>
      <c r="CU58" s="682"/>
      <c r="CV58" s="683"/>
      <c r="CW58" s="681"/>
      <c r="CX58" s="682"/>
      <c r="CY58" s="682"/>
      <c r="CZ58" s="682"/>
      <c r="DA58" s="683"/>
      <c r="DB58" s="681"/>
      <c r="DC58" s="682"/>
      <c r="DD58" s="682"/>
      <c r="DE58" s="682"/>
      <c r="DF58" s="683"/>
      <c r="DG58" s="681"/>
      <c r="DH58" s="682"/>
      <c r="DI58" s="682"/>
      <c r="DJ58" s="682"/>
      <c r="DK58" s="683"/>
      <c r="DL58" s="681"/>
      <c r="DM58" s="682"/>
      <c r="DN58" s="682"/>
      <c r="DO58" s="682"/>
      <c r="DP58" s="683"/>
      <c r="DQ58" s="681"/>
      <c r="DR58" s="682"/>
      <c r="DS58" s="682"/>
      <c r="DT58" s="682"/>
      <c r="DU58" s="683"/>
      <c r="DV58" s="678"/>
      <c r="DW58" s="679"/>
      <c r="DX58" s="679"/>
      <c r="DY58" s="679"/>
      <c r="DZ58" s="684"/>
      <c r="EA58" s="48"/>
    </row>
    <row r="59" spans="1:131" ht="26.25" customHeight="1" x14ac:dyDescent="0.2">
      <c r="A59" s="52">
        <v>32</v>
      </c>
      <c r="B59" s="678"/>
      <c r="C59" s="679"/>
      <c r="D59" s="679"/>
      <c r="E59" s="679"/>
      <c r="F59" s="679"/>
      <c r="G59" s="679"/>
      <c r="H59" s="679"/>
      <c r="I59" s="679"/>
      <c r="J59" s="679"/>
      <c r="K59" s="679"/>
      <c r="L59" s="679"/>
      <c r="M59" s="679"/>
      <c r="N59" s="679"/>
      <c r="O59" s="679"/>
      <c r="P59" s="680"/>
      <c r="Q59" s="945"/>
      <c r="R59" s="946"/>
      <c r="S59" s="946"/>
      <c r="T59" s="946"/>
      <c r="U59" s="946"/>
      <c r="V59" s="946"/>
      <c r="W59" s="946"/>
      <c r="X59" s="946"/>
      <c r="Y59" s="946"/>
      <c r="Z59" s="946"/>
      <c r="AA59" s="946"/>
      <c r="AB59" s="946"/>
      <c r="AC59" s="946"/>
      <c r="AD59" s="946"/>
      <c r="AE59" s="947"/>
      <c r="AF59" s="948"/>
      <c r="AG59" s="682"/>
      <c r="AH59" s="682"/>
      <c r="AI59" s="682"/>
      <c r="AJ59" s="949"/>
      <c r="AK59" s="950"/>
      <c r="AL59" s="946"/>
      <c r="AM59" s="946"/>
      <c r="AN59" s="946"/>
      <c r="AO59" s="946"/>
      <c r="AP59" s="946"/>
      <c r="AQ59" s="946"/>
      <c r="AR59" s="946"/>
      <c r="AS59" s="946"/>
      <c r="AT59" s="946"/>
      <c r="AU59" s="946"/>
      <c r="AV59" s="946"/>
      <c r="AW59" s="946"/>
      <c r="AX59" s="946"/>
      <c r="AY59" s="946"/>
      <c r="AZ59" s="951"/>
      <c r="BA59" s="951"/>
      <c r="BB59" s="951"/>
      <c r="BC59" s="951"/>
      <c r="BD59" s="951"/>
      <c r="BE59" s="924"/>
      <c r="BF59" s="924"/>
      <c r="BG59" s="924"/>
      <c r="BH59" s="924"/>
      <c r="BI59" s="925"/>
      <c r="BJ59" s="56"/>
      <c r="BK59" s="56"/>
      <c r="BL59" s="56"/>
      <c r="BM59" s="56"/>
      <c r="BN59" s="56"/>
      <c r="BO59" s="55"/>
      <c r="BP59" s="55"/>
      <c r="BQ59" s="52">
        <v>53</v>
      </c>
      <c r="BR59" s="72"/>
      <c r="BS59" s="678"/>
      <c r="BT59" s="679"/>
      <c r="BU59" s="679"/>
      <c r="BV59" s="679"/>
      <c r="BW59" s="679"/>
      <c r="BX59" s="679"/>
      <c r="BY59" s="679"/>
      <c r="BZ59" s="679"/>
      <c r="CA59" s="679"/>
      <c r="CB59" s="679"/>
      <c r="CC59" s="679"/>
      <c r="CD59" s="679"/>
      <c r="CE59" s="679"/>
      <c r="CF59" s="679"/>
      <c r="CG59" s="680"/>
      <c r="CH59" s="681"/>
      <c r="CI59" s="682"/>
      <c r="CJ59" s="682"/>
      <c r="CK59" s="682"/>
      <c r="CL59" s="683"/>
      <c r="CM59" s="681"/>
      <c r="CN59" s="682"/>
      <c r="CO59" s="682"/>
      <c r="CP59" s="682"/>
      <c r="CQ59" s="683"/>
      <c r="CR59" s="681"/>
      <c r="CS59" s="682"/>
      <c r="CT59" s="682"/>
      <c r="CU59" s="682"/>
      <c r="CV59" s="683"/>
      <c r="CW59" s="681"/>
      <c r="CX59" s="682"/>
      <c r="CY59" s="682"/>
      <c r="CZ59" s="682"/>
      <c r="DA59" s="683"/>
      <c r="DB59" s="681"/>
      <c r="DC59" s="682"/>
      <c r="DD59" s="682"/>
      <c r="DE59" s="682"/>
      <c r="DF59" s="683"/>
      <c r="DG59" s="681"/>
      <c r="DH59" s="682"/>
      <c r="DI59" s="682"/>
      <c r="DJ59" s="682"/>
      <c r="DK59" s="683"/>
      <c r="DL59" s="681"/>
      <c r="DM59" s="682"/>
      <c r="DN59" s="682"/>
      <c r="DO59" s="682"/>
      <c r="DP59" s="683"/>
      <c r="DQ59" s="681"/>
      <c r="DR59" s="682"/>
      <c r="DS59" s="682"/>
      <c r="DT59" s="682"/>
      <c r="DU59" s="683"/>
      <c r="DV59" s="678"/>
      <c r="DW59" s="679"/>
      <c r="DX59" s="679"/>
      <c r="DY59" s="679"/>
      <c r="DZ59" s="684"/>
      <c r="EA59" s="48"/>
    </row>
    <row r="60" spans="1:131" ht="26.25" customHeight="1" x14ac:dyDescent="0.2">
      <c r="A60" s="52">
        <v>33</v>
      </c>
      <c r="B60" s="678"/>
      <c r="C60" s="679"/>
      <c r="D60" s="679"/>
      <c r="E60" s="679"/>
      <c r="F60" s="679"/>
      <c r="G60" s="679"/>
      <c r="H60" s="679"/>
      <c r="I60" s="679"/>
      <c r="J60" s="679"/>
      <c r="K60" s="679"/>
      <c r="L60" s="679"/>
      <c r="M60" s="679"/>
      <c r="N60" s="679"/>
      <c r="O60" s="679"/>
      <c r="P60" s="680"/>
      <c r="Q60" s="945"/>
      <c r="R60" s="946"/>
      <c r="S60" s="946"/>
      <c r="T60" s="946"/>
      <c r="U60" s="946"/>
      <c r="V60" s="946"/>
      <c r="W60" s="946"/>
      <c r="X60" s="946"/>
      <c r="Y60" s="946"/>
      <c r="Z60" s="946"/>
      <c r="AA60" s="946"/>
      <c r="AB60" s="946"/>
      <c r="AC60" s="946"/>
      <c r="AD60" s="946"/>
      <c r="AE60" s="947"/>
      <c r="AF60" s="948"/>
      <c r="AG60" s="682"/>
      <c r="AH60" s="682"/>
      <c r="AI60" s="682"/>
      <c r="AJ60" s="949"/>
      <c r="AK60" s="950"/>
      <c r="AL60" s="946"/>
      <c r="AM60" s="946"/>
      <c r="AN60" s="946"/>
      <c r="AO60" s="946"/>
      <c r="AP60" s="946"/>
      <c r="AQ60" s="946"/>
      <c r="AR60" s="946"/>
      <c r="AS60" s="946"/>
      <c r="AT60" s="946"/>
      <c r="AU60" s="946"/>
      <c r="AV60" s="946"/>
      <c r="AW60" s="946"/>
      <c r="AX60" s="946"/>
      <c r="AY60" s="946"/>
      <c r="AZ60" s="951"/>
      <c r="BA60" s="951"/>
      <c r="BB60" s="951"/>
      <c r="BC60" s="951"/>
      <c r="BD60" s="951"/>
      <c r="BE60" s="924"/>
      <c r="BF60" s="924"/>
      <c r="BG60" s="924"/>
      <c r="BH60" s="924"/>
      <c r="BI60" s="925"/>
      <c r="BJ60" s="56"/>
      <c r="BK60" s="56"/>
      <c r="BL60" s="56"/>
      <c r="BM60" s="56"/>
      <c r="BN60" s="56"/>
      <c r="BO60" s="55"/>
      <c r="BP60" s="55"/>
      <c r="BQ60" s="52">
        <v>54</v>
      </c>
      <c r="BR60" s="72"/>
      <c r="BS60" s="678"/>
      <c r="BT60" s="679"/>
      <c r="BU60" s="679"/>
      <c r="BV60" s="679"/>
      <c r="BW60" s="679"/>
      <c r="BX60" s="679"/>
      <c r="BY60" s="679"/>
      <c r="BZ60" s="679"/>
      <c r="CA60" s="679"/>
      <c r="CB60" s="679"/>
      <c r="CC60" s="679"/>
      <c r="CD60" s="679"/>
      <c r="CE60" s="679"/>
      <c r="CF60" s="679"/>
      <c r="CG60" s="680"/>
      <c r="CH60" s="681"/>
      <c r="CI60" s="682"/>
      <c r="CJ60" s="682"/>
      <c r="CK60" s="682"/>
      <c r="CL60" s="683"/>
      <c r="CM60" s="681"/>
      <c r="CN60" s="682"/>
      <c r="CO60" s="682"/>
      <c r="CP60" s="682"/>
      <c r="CQ60" s="683"/>
      <c r="CR60" s="681"/>
      <c r="CS60" s="682"/>
      <c r="CT60" s="682"/>
      <c r="CU60" s="682"/>
      <c r="CV60" s="683"/>
      <c r="CW60" s="681"/>
      <c r="CX60" s="682"/>
      <c r="CY60" s="682"/>
      <c r="CZ60" s="682"/>
      <c r="DA60" s="683"/>
      <c r="DB60" s="681"/>
      <c r="DC60" s="682"/>
      <c r="DD60" s="682"/>
      <c r="DE60" s="682"/>
      <c r="DF60" s="683"/>
      <c r="DG60" s="681"/>
      <c r="DH60" s="682"/>
      <c r="DI60" s="682"/>
      <c r="DJ60" s="682"/>
      <c r="DK60" s="683"/>
      <c r="DL60" s="681"/>
      <c r="DM60" s="682"/>
      <c r="DN60" s="682"/>
      <c r="DO60" s="682"/>
      <c r="DP60" s="683"/>
      <c r="DQ60" s="681"/>
      <c r="DR60" s="682"/>
      <c r="DS60" s="682"/>
      <c r="DT60" s="682"/>
      <c r="DU60" s="683"/>
      <c r="DV60" s="678"/>
      <c r="DW60" s="679"/>
      <c r="DX60" s="679"/>
      <c r="DY60" s="679"/>
      <c r="DZ60" s="684"/>
      <c r="EA60" s="48"/>
    </row>
    <row r="61" spans="1:131" ht="26.25" customHeight="1" x14ac:dyDescent="0.2">
      <c r="A61" s="52">
        <v>34</v>
      </c>
      <c r="B61" s="678"/>
      <c r="C61" s="679"/>
      <c r="D61" s="679"/>
      <c r="E61" s="679"/>
      <c r="F61" s="679"/>
      <c r="G61" s="679"/>
      <c r="H61" s="679"/>
      <c r="I61" s="679"/>
      <c r="J61" s="679"/>
      <c r="K61" s="679"/>
      <c r="L61" s="679"/>
      <c r="M61" s="679"/>
      <c r="N61" s="679"/>
      <c r="O61" s="679"/>
      <c r="P61" s="680"/>
      <c r="Q61" s="945"/>
      <c r="R61" s="946"/>
      <c r="S61" s="946"/>
      <c r="T61" s="946"/>
      <c r="U61" s="946"/>
      <c r="V61" s="946"/>
      <c r="W61" s="946"/>
      <c r="X61" s="946"/>
      <c r="Y61" s="946"/>
      <c r="Z61" s="946"/>
      <c r="AA61" s="946"/>
      <c r="AB61" s="946"/>
      <c r="AC61" s="946"/>
      <c r="AD61" s="946"/>
      <c r="AE61" s="947"/>
      <c r="AF61" s="948"/>
      <c r="AG61" s="682"/>
      <c r="AH61" s="682"/>
      <c r="AI61" s="682"/>
      <c r="AJ61" s="949"/>
      <c r="AK61" s="950"/>
      <c r="AL61" s="946"/>
      <c r="AM61" s="946"/>
      <c r="AN61" s="946"/>
      <c r="AO61" s="946"/>
      <c r="AP61" s="946"/>
      <c r="AQ61" s="946"/>
      <c r="AR61" s="946"/>
      <c r="AS61" s="946"/>
      <c r="AT61" s="946"/>
      <c r="AU61" s="946"/>
      <c r="AV61" s="946"/>
      <c r="AW61" s="946"/>
      <c r="AX61" s="946"/>
      <c r="AY61" s="946"/>
      <c r="AZ61" s="951"/>
      <c r="BA61" s="951"/>
      <c r="BB61" s="951"/>
      <c r="BC61" s="951"/>
      <c r="BD61" s="951"/>
      <c r="BE61" s="924"/>
      <c r="BF61" s="924"/>
      <c r="BG61" s="924"/>
      <c r="BH61" s="924"/>
      <c r="BI61" s="925"/>
      <c r="BJ61" s="56"/>
      <c r="BK61" s="56"/>
      <c r="BL61" s="56"/>
      <c r="BM61" s="56"/>
      <c r="BN61" s="56"/>
      <c r="BO61" s="55"/>
      <c r="BP61" s="55"/>
      <c r="BQ61" s="52">
        <v>55</v>
      </c>
      <c r="BR61" s="72"/>
      <c r="BS61" s="678"/>
      <c r="BT61" s="679"/>
      <c r="BU61" s="679"/>
      <c r="BV61" s="679"/>
      <c r="BW61" s="679"/>
      <c r="BX61" s="679"/>
      <c r="BY61" s="679"/>
      <c r="BZ61" s="679"/>
      <c r="CA61" s="679"/>
      <c r="CB61" s="679"/>
      <c r="CC61" s="679"/>
      <c r="CD61" s="679"/>
      <c r="CE61" s="679"/>
      <c r="CF61" s="679"/>
      <c r="CG61" s="680"/>
      <c r="CH61" s="681"/>
      <c r="CI61" s="682"/>
      <c r="CJ61" s="682"/>
      <c r="CK61" s="682"/>
      <c r="CL61" s="683"/>
      <c r="CM61" s="681"/>
      <c r="CN61" s="682"/>
      <c r="CO61" s="682"/>
      <c r="CP61" s="682"/>
      <c r="CQ61" s="683"/>
      <c r="CR61" s="681"/>
      <c r="CS61" s="682"/>
      <c r="CT61" s="682"/>
      <c r="CU61" s="682"/>
      <c r="CV61" s="683"/>
      <c r="CW61" s="681"/>
      <c r="CX61" s="682"/>
      <c r="CY61" s="682"/>
      <c r="CZ61" s="682"/>
      <c r="DA61" s="683"/>
      <c r="DB61" s="681"/>
      <c r="DC61" s="682"/>
      <c r="DD61" s="682"/>
      <c r="DE61" s="682"/>
      <c r="DF61" s="683"/>
      <c r="DG61" s="681"/>
      <c r="DH61" s="682"/>
      <c r="DI61" s="682"/>
      <c r="DJ61" s="682"/>
      <c r="DK61" s="683"/>
      <c r="DL61" s="681"/>
      <c r="DM61" s="682"/>
      <c r="DN61" s="682"/>
      <c r="DO61" s="682"/>
      <c r="DP61" s="683"/>
      <c r="DQ61" s="681"/>
      <c r="DR61" s="682"/>
      <c r="DS61" s="682"/>
      <c r="DT61" s="682"/>
      <c r="DU61" s="683"/>
      <c r="DV61" s="678"/>
      <c r="DW61" s="679"/>
      <c r="DX61" s="679"/>
      <c r="DY61" s="679"/>
      <c r="DZ61" s="684"/>
      <c r="EA61" s="48"/>
    </row>
    <row r="62" spans="1:131" ht="26.25" customHeight="1" x14ac:dyDescent="0.2">
      <c r="A62" s="52">
        <v>35</v>
      </c>
      <c r="B62" s="678"/>
      <c r="C62" s="679"/>
      <c r="D62" s="679"/>
      <c r="E62" s="679"/>
      <c r="F62" s="679"/>
      <c r="G62" s="679"/>
      <c r="H62" s="679"/>
      <c r="I62" s="679"/>
      <c r="J62" s="679"/>
      <c r="K62" s="679"/>
      <c r="L62" s="679"/>
      <c r="M62" s="679"/>
      <c r="N62" s="679"/>
      <c r="O62" s="679"/>
      <c r="P62" s="680"/>
      <c r="Q62" s="945"/>
      <c r="R62" s="946"/>
      <c r="S62" s="946"/>
      <c r="T62" s="946"/>
      <c r="U62" s="946"/>
      <c r="V62" s="946"/>
      <c r="W62" s="946"/>
      <c r="X62" s="946"/>
      <c r="Y62" s="946"/>
      <c r="Z62" s="946"/>
      <c r="AA62" s="946"/>
      <c r="AB62" s="946"/>
      <c r="AC62" s="946"/>
      <c r="AD62" s="946"/>
      <c r="AE62" s="947"/>
      <c r="AF62" s="948"/>
      <c r="AG62" s="682"/>
      <c r="AH62" s="682"/>
      <c r="AI62" s="682"/>
      <c r="AJ62" s="949"/>
      <c r="AK62" s="950"/>
      <c r="AL62" s="946"/>
      <c r="AM62" s="946"/>
      <c r="AN62" s="946"/>
      <c r="AO62" s="946"/>
      <c r="AP62" s="946"/>
      <c r="AQ62" s="946"/>
      <c r="AR62" s="946"/>
      <c r="AS62" s="946"/>
      <c r="AT62" s="946"/>
      <c r="AU62" s="946"/>
      <c r="AV62" s="946"/>
      <c r="AW62" s="946"/>
      <c r="AX62" s="946"/>
      <c r="AY62" s="946"/>
      <c r="AZ62" s="951"/>
      <c r="BA62" s="951"/>
      <c r="BB62" s="951"/>
      <c r="BC62" s="951"/>
      <c r="BD62" s="951"/>
      <c r="BE62" s="924"/>
      <c r="BF62" s="924"/>
      <c r="BG62" s="924"/>
      <c r="BH62" s="924"/>
      <c r="BI62" s="925"/>
      <c r="BJ62" s="952" t="s">
        <v>473</v>
      </c>
      <c r="BK62" s="953"/>
      <c r="BL62" s="953"/>
      <c r="BM62" s="953"/>
      <c r="BN62" s="954"/>
      <c r="BO62" s="55"/>
      <c r="BP62" s="55"/>
      <c r="BQ62" s="52">
        <v>56</v>
      </c>
      <c r="BR62" s="72"/>
      <c r="BS62" s="678"/>
      <c r="BT62" s="679"/>
      <c r="BU62" s="679"/>
      <c r="BV62" s="679"/>
      <c r="BW62" s="679"/>
      <c r="BX62" s="679"/>
      <c r="BY62" s="679"/>
      <c r="BZ62" s="679"/>
      <c r="CA62" s="679"/>
      <c r="CB62" s="679"/>
      <c r="CC62" s="679"/>
      <c r="CD62" s="679"/>
      <c r="CE62" s="679"/>
      <c r="CF62" s="679"/>
      <c r="CG62" s="680"/>
      <c r="CH62" s="681"/>
      <c r="CI62" s="682"/>
      <c r="CJ62" s="682"/>
      <c r="CK62" s="682"/>
      <c r="CL62" s="683"/>
      <c r="CM62" s="681"/>
      <c r="CN62" s="682"/>
      <c r="CO62" s="682"/>
      <c r="CP62" s="682"/>
      <c r="CQ62" s="683"/>
      <c r="CR62" s="681"/>
      <c r="CS62" s="682"/>
      <c r="CT62" s="682"/>
      <c r="CU62" s="682"/>
      <c r="CV62" s="683"/>
      <c r="CW62" s="681"/>
      <c r="CX62" s="682"/>
      <c r="CY62" s="682"/>
      <c r="CZ62" s="682"/>
      <c r="DA62" s="683"/>
      <c r="DB62" s="681"/>
      <c r="DC62" s="682"/>
      <c r="DD62" s="682"/>
      <c r="DE62" s="682"/>
      <c r="DF62" s="683"/>
      <c r="DG62" s="681"/>
      <c r="DH62" s="682"/>
      <c r="DI62" s="682"/>
      <c r="DJ62" s="682"/>
      <c r="DK62" s="683"/>
      <c r="DL62" s="681"/>
      <c r="DM62" s="682"/>
      <c r="DN62" s="682"/>
      <c r="DO62" s="682"/>
      <c r="DP62" s="683"/>
      <c r="DQ62" s="681"/>
      <c r="DR62" s="682"/>
      <c r="DS62" s="682"/>
      <c r="DT62" s="682"/>
      <c r="DU62" s="683"/>
      <c r="DV62" s="678"/>
      <c r="DW62" s="679"/>
      <c r="DX62" s="679"/>
      <c r="DY62" s="679"/>
      <c r="DZ62" s="684"/>
      <c r="EA62" s="48"/>
    </row>
    <row r="63" spans="1:131" ht="26.25" customHeight="1" x14ac:dyDescent="0.2">
      <c r="A63" s="53" t="s">
        <v>258</v>
      </c>
      <c r="B63" s="900" t="s">
        <v>383</v>
      </c>
      <c r="C63" s="901"/>
      <c r="D63" s="901"/>
      <c r="E63" s="901"/>
      <c r="F63" s="901"/>
      <c r="G63" s="901"/>
      <c r="H63" s="901"/>
      <c r="I63" s="901"/>
      <c r="J63" s="901"/>
      <c r="K63" s="901"/>
      <c r="L63" s="901"/>
      <c r="M63" s="901"/>
      <c r="N63" s="901"/>
      <c r="O63" s="901"/>
      <c r="P63" s="902"/>
      <c r="Q63" s="910"/>
      <c r="R63" s="911"/>
      <c r="S63" s="911"/>
      <c r="T63" s="911"/>
      <c r="U63" s="911"/>
      <c r="V63" s="911"/>
      <c r="W63" s="911"/>
      <c r="X63" s="911"/>
      <c r="Y63" s="911"/>
      <c r="Z63" s="911"/>
      <c r="AA63" s="911"/>
      <c r="AB63" s="911"/>
      <c r="AC63" s="911"/>
      <c r="AD63" s="911"/>
      <c r="AE63" s="938"/>
      <c r="AF63" s="939">
        <v>785</v>
      </c>
      <c r="AG63" s="912"/>
      <c r="AH63" s="912"/>
      <c r="AI63" s="912"/>
      <c r="AJ63" s="940"/>
      <c r="AK63" s="941"/>
      <c r="AL63" s="911"/>
      <c r="AM63" s="911"/>
      <c r="AN63" s="911"/>
      <c r="AO63" s="911"/>
      <c r="AP63" s="912">
        <v>10897</v>
      </c>
      <c r="AQ63" s="912"/>
      <c r="AR63" s="912"/>
      <c r="AS63" s="912"/>
      <c r="AT63" s="912"/>
      <c r="AU63" s="912">
        <v>6031</v>
      </c>
      <c r="AV63" s="912"/>
      <c r="AW63" s="912"/>
      <c r="AX63" s="912"/>
      <c r="AY63" s="912"/>
      <c r="AZ63" s="942"/>
      <c r="BA63" s="942"/>
      <c r="BB63" s="942"/>
      <c r="BC63" s="942"/>
      <c r="BD63" s="942"/>
      <c r="BE63" s="913"/>
      <c r="BF63" s="913"/>
      <c r="BG63" s="913"/>
      <c r="BH63" s="913"/>
      <c r="BI63" s="914"/>
      <c r="BJ63" s="943" t="s">
        <v>207</v>
      </c>
      <c r="BK63" s="907"/>
      <c r="BL63" s="907"/>
      <c r="BM63" s="907"/>
      <c r="BN63" s="944"/>
      <c r="BO63" s="55"/>
      <c r="BP63" s="55"/>
      <c r="BQ63" s="52">
        <v>57</v>
      </c>
      <c r="BR63" s="72"/>
      <c r="BS63" s="678"/>
      <c r="BT63" s="679"/>
      <c r="BU63" s="679"/>
      <c r="BV63" s="679"/>
      <c r="BW63" s="679"/>
      <c r="BX63" s="679"/>
      <c r="BY63" s="679"/>
      <c r="BZ63" s="679"/>
      <c r="CA63" s="679"/>
      <c r="CB63" s="679"/>
      <c r="CC63" s="679"/>
      <c r="CD63" s="679"/>
      <c r="CE63" s="679"/>
      <c r="CF63" s="679"/>
      <c r="CG63" s="680"/>
      <c r="CH63" s="681"/>
      <c r="CI63" s="682"/>
      <c r="CJ63" s="682"/>
      <c r="CK63" s="682"/>
      <c r="CL63" s="683"/>
      <c r="CM63" s="681"/>
      <c r="CN63" s="682"/>
      <c r="CO63" s="682"/>
      <c r="CP63" s="682"/>
      <c r="CQ63" s="683"/>
      <c r="CR63" s="681"/>
      <c r="CS63" s="682"/>
      <c r="CT63" s="682"/>
      <c r="CU63" s="682"/>
      <c r="CV63" s="683"/>
      <c r="CW63" s="681"/>
      <c r="CX63" s="682"/>
      <c r="CY63" s="682"/>
      <c r="CZ63" s="682"/>
      <c r="DA63" s="683"/>
      <c r="DB63" s="681"/>
      <c r="DC63" s="682"/>
      <c r="DD63" s="682"/>
      <c r="DE63" s="682"/>
      <c r="DF63" s="683"/>
      <c r="DG63" s="681"/>
      <c r="DH63" s="682"/>
      <c r="DI63" s="682"/>
      <c r="DJ63" s="682"/>
      <c r="DK63" s="683"/>
      <c r="DL63" s="681"/>
      <c r="DM63" s="682"/>
      <c r="DN63" s="682"/>
      <c r="DO63" s="682"/>
      <c r="DP63" s="683"/>
      <c r="DQ63" s="681"/>
      <c r="DR63" s="682"/>
      <c r="DS63" s="682"/>
      <c r="DT63" s="682"/>
      <c r="DU63" s="683"/>
      <c r="DV63" s="678"/>
      <c r="DW63" s="679"/>
      <c r="DX63" s="679"/>
      <c r="DY63" s="679"/>
      <c r="DZ63" s="684"/>
      <c r="EA63" s="48"/>
    </row>
    <row r="64" spans="1:131" ht="26.25" customHeight="1" x14ac:dyDescent="0.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78"/>
      <c r="BT64" s="679"/>
      <c r="BU64" s="679"/>
      <c r="BV64" s="679"/>
      <c r="BW64" s="679"/>
      <c r="BX64" s="679"/>
      <c r="BY64" s="679"/>
      <c r="BZ64" s="679"/>
      <c r="CA64" s="679"/>
      <c r="CB64" s="679"/>
      <c r="CC64" s="679"/>
      <c r="CD64" s="679"/>
      <c r="CE64" s="679"/>
      <c r="CF64" s="679"/>
      <c r="CG64" s="680"/>
      <c r="CH64" s="681"/>
      <c r="CI64" s="682"/>
      <c r="CJ64" s="682"/>
      <c r="CK64" s="682"/>
      <c r="CL64" s="683"/>
      <c r="CM64" s="681"/>
      <c r="CN64" s="682"/>
      <c r="CO64" s="682"/>
      <c r="CP64" s="682"/>
      <c r="CQ64" s="683"/>
      <c r="CR64" s="681"/>
      <c r="CS64" s="682"/>
      <c r="CT64" s="682"/>
      <c r="CU64" s="682"/>
      <c r="CV64" s="683"/>
      <c r="CW64" s="681"/>
      <c r="CX64" s="682"/>
      <c r="CY64" s="682"/>
      <c r="CZ64" s="682"/>
      <c r="DA64" s="683"/>
      <c r="DB64" s="681"/>
      <c r="DC64" s="682"/>
      <c r="DD64" s="682"/>
      <c r="DE64" s="682"/>
      <c r="DF64" s="683"/>
      <c r="DG64" s="681"/>
      <c r="DH64" s="682"/>
      <c r="DI64" s="682"/>
      <c r="DJ64" s="682"/>
      <c r="DK64" s="683"/>
      <c r="DL64" s="681"/>
      <c r="DM64" s="682"/>
      <c r="DN64" s="682"/>
      <c r="DO64" s="682"/>
      <c r="DP64" s="683"/>
      <c r="DQ64" s="681"/>
      <c r="DR64" s="682"/>
      <c r="DS64" s="682"/>
      <c r="DT64" s="682"/>
      <c r="DU64" s="683"/>
      <c r="DV64" s="678"/>
      <c r="DW64" s="679"/>
      <c r="DX64" s="679"/>
      <c r="DY64" s="679"/>
      <c r="DZ64" s="684"/>
      <c r="EA64" s="48"/>
    </row>
    <row r="65" spans="1:131" ht="26.25" customHeight="1" x14ac:dyDescent="0.2">
      <c r="A65" s="56" t="s">
        <v>270</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78"/>
      <c r="BT65" s="679"/>
      <c r="BU65" s="679"/>
      <c r="BV65" s="679"/>
      <c r="BW65" s="679"/>
      <c r="BX65" s="679"/>
      <c r="BY65" s="679"/>
      <c r="BZ65" s="679"/>
      <c r="CA65" s="679"/>
      <c r="CB65" s="679"/>
      <c r="CC65" s="679"/>
      <c r="CD65" s="679"/>
      <c r="CE65" s="679"/>
      <c r="CF65" s="679"/>
      <c r="CG65" s="680"/>
      <c r="CH65" s="681"/>
      <c r="CI65" s="682"/>
      <c r="CJ65" s="682"/>
      <c r="CK65" s="682"/>
      <c r="CL65" s="683"/>
      <c r="CM65" s="681"/>
      <c r="CN65" s="682"/>
      <c r="CO65" s="682"/>
      <c r="CP65" s="682"/>
      <c r="CQ65" s="683"/>
      <c r="CR65" s="681"/>
      <c r="CS65" s="682"/>
      <c r="CT65" s="682"/>
      <c r="CU65" s="682"/>
      <c r="CV65" s="683"/>
      <c r="CW65" s="681"/>
      <c r="CX65" s="682"/>
      <c r="CY65" s="682"/>
      <c r="CZ65" s="682"/>
      <c r="DA65" s="683"/>
      <c r="DB65" s="681"/>
      <c r="DC65" s="682"/>
      <c r="DD65" s="682"/>
      <c r="DE65" s="682"/>
      <c r="DF65" s="683"/>
      <c r="DG65" s="681"/>
      <c r="DH65" s="682"/>
      <c r="DI65" s="682"/>
      <c r="DJ65" s="682"/>
      <c r="DK65" s="683"/>
      <c r="DL65" s="681"/>
      <c r="DM65" s="682"/>
      <c r="DN65" s="682"/>
      <c r="DO65" s="682"/>
      <c r="DP65" s="683"/>
      <c r="DQ65" s="681"/>
      <c r="DR65" s="682"/>
      <c r="DS65" s="682"/>
      <c r="DT65" s="682"/>
      <c r="DU65" s="683"/>
      <c r="DV65" s="678"/>
      <c r="DW65" s="679"/>
      <c r="DX65" s="679"/>
      <c r="DY65" s="679"/>
      <c r="DZ65" s="684"/>
      <c r="EA65" s="48"/>
    </row>
    <row r="66" spans="1:131" ht="26.25" customHeight="1" x14ac:dyDescent="0.2">
      <c r="A66" s="661" t="s">
        <v>426</v>
      </c>
      <c r="B66" s="662"/>
      <c r="C66" s="662"/>
      <c r="D66" s="662"/>
      <c r="E66" s="662"/>
      <c r="F66" s="662"/>
      <c r="G66" s="662"/>
      <c r="H66" s="662"/>
      <c r="I66" s="662"/>
      <c r="J66" s="662"/>
      <c r="K66" s="662"/>
      <c r="L66" s="662"/>
      <c r="M66" s="662"/>
      <c r="N66" s="662"/>
      <c r="O66" s="662"/>
      <c r="P66" s="663"/>
      <c r="Q66" s="653" t="s">
        <v>464</v>
      </c>
      <c r="R66" s="654"/>
      <c r="S66" s="654"/>
      <c r="T66" s="654"/>
      <c r="U66" s="655"/>
      <c r="V66" s="653" t="s">
        <v>465</v>
      </c>
      <c r="W66" s="654"/>
      <c r="X66" s="654"/>
      <c r="Y66" s="654"/>
      <c r="Z66" s="655"/>
      <c r="AA66" s="653" t="s">
        <v>466</v>
      </c>
      <c r="AB66" s="654"/>
      <c r="AC66" s="654"/>
      <c r="AD66" s="654"/>
      <c r="AE66" s="655"/>
      <c r="AF66" s="673" t="s">
        <v>255</v>
      </c>
      <c r="AG66" s="668"/>
      <c r="AH66" s="668"/>
      <c r="AI66" s="668"/>
      <c r="AJ66" s="674"/>
      <c r="AK66" s="653" t="s">
        <v>398</v>
      </c>
      <c r="AL66" s="662"/>
      <c r="AM66" s="662"/>
      <c r="AN66" s="662"/>
      <c r="AO66" s="663"/>
      <c r="AP66" s="653" t="s">
        <v>368</v>
      </c>
      <c r="AQ66" s="654"/>
      <c r="AR66" s="654"/>
      <c r="AS66" s="654"/>
      <c r="AT66" s="655"/>
      <c r="AU66" s="653" t="s">
        <v>474</v>
      </c>
      <c r="AV66" s="654"/>
      <c r="AW66" s="654"/>
      <c r="AX66" s="654"/>
      <c r="AY66" s="655"/>
      <c r="AZ66" s="653" t="s">
        <v>456</v>
      </c>
      <c r="BA66" s="654"/>
      <c r="BB66" s="654"/>
      <c r="BC66" s="654"/>
      <c r="BD66" s="659"/>
      <c r="BE66" s="55"/>
      <c r="BF66" s="55"/>
      <c r="BG66" s="55"/>
      <c r="BH66" s="55"/>
      <c r="BI66" s="55"/>
      <c r="BJ66" s="55"/>
      <c r="BK66" s="55"/>
      <c r="BL66" s="55"/>
      <c r="BM66" s="55"/>
      <c r="BN66" s="55"/>
      <c r="BO66" s="55"/>
      <c r="BP66" s="55"/>
      <c r="BQ66" s="52">
        <v>60</v>
      </c>
      <c r="BR66" s="73"/>
      <c r="BS66" s="893"/>
      <c r="BT66" s="894"/>
      <c r="BU66" s="894"/>
      <c r="BV66" s="894"/>
      <c r="BW66" s="894"/>
      <c r="BX66" s="894"/>
      <c r="BY66" s="894"/>
      <c r="BZ66" s="894"/>
      <c r="CA66" s="894"/>
      <c r="CB66" s="894"/>
      <c r="CC66" s="894"/>
      <c r="CD66" s="894"/>
      <c r="CE66" s="894"/>
      <c r="CF66" s="894"/>
      <c r="CG66" s="895"/>
      <c r="CH66" s="896"/>
      <c r="CI66" s="897"/>
      <c r="CJ66" s="897"/>
      <c r="CK66" s="897"/>
      <c r="CL66" s="898"/>
      <c r="CM66" s="896"/>
      <c r="CN66" s="897"/>
      <c r="CO66" s="897"/>
      <c r="CP66" s="897"/>
      <c r="CQ66" s="898"/>
      <c r="CR66" s="896"/>
      <c r="CS66" s="897"/>
      <c r="CT66" s="897"/>
      <c r="CU66" s="897"/>
      <c r="CV66" s="898"/>
      <c r="CW66" s="896"/>
      <c r="CX66" s="897"/>
      <c r="CY66" s="897"/>
      <c r="CZ66" s="897"/>
      <c r="DA66" s="898"/>
      <c r="DB66" s="896"/>
      <c r="DC66" s="897"/>
      <c r="DD66" s="897"/>
      <c r="DE66" s="897"/>
      <c r="DF66" s="898"/>
      <c r="DG66" s="896"/>
      <c r="DH66" s="897"/>
      <c r="DI66" s="897"/>
      <c r="DJ66" s="897"/>
      <c r="DK66" s="898"/>
      <c r="DL66" s="896"/>
      <c r="DM66" s="897"/>
      <c r="DN66" s="897"/>
      <c r="DO66" s="897"/>
      <c r="DP66" s="898"/>
      <c r="DQ66" s="896"/>
      <c r="DR66" s="897"/>
      <c r="DS66" s="897"/>
      <c r="DT66" s="897"/>
      <c r="DU66" s="898"/>
      <c r="DV66" s="893"/>
      <c r="DW66" s="894"/>
      <c r="DX66" s="894"/>
      <c r="DY66" s="894"/>
      <c r="DZ66" s="899"/>
      <c r="EA66" s="48"/>
    </row>
    <row r="67" spans="1:131" ht="26.25" customHeight="1" x14ac:dyDescent="0.2">
      <c r="A67" s="664"/>
      <c r="B67" s="665"/>
      <c r="C67" s="665"/>
      <c r="D67" s="665"/>
      <c r="E67" s="665"/>
      <c r="F67" s="665"/>
      <c r="G67" s="665"/>
      <c r="H67" s="665"/>
      <c r="I67" s="665"/>
      <c r="J67" s="665"/>
      <c r="K67" s="665"/>
      <c r="L67" s="665"/>
      <c r="M67" s="665"/>
      <c r="N67" s="665"/>
      <c r="O67" s="665"/>
      <c r="P67" s="666"/>
      <c r="Q67" s="656"/>
      <c r="R67" s="657"/>
      <c r="S67" s="657"/>
      <c r="T67" s="657"/>
      <c r="U67" s="658"/>
      <c r="V67" s="656"/>
      <c r="W67" s="657"/>
      <c r="X67" s="657"/>
      <c r="Y67" s="657"/>
      <c r="Z67" s="658"/>
      <c r="AA67" s="656"/>
      <c r="AB67" s="657"/>
      <c r="AC67" s="657"/>
      <c r="AD67" s="657"/>
      <c r="AE67" s="658"/>
      <c r="AF67" s="675"/>
      <c r="AG67" s="671"/>
      <c r="AH67" s="671"/>
      <c r="AI67" s="671"/>
      <c r="AJ67" s="676"/>
      <c r="AK67" s="677"/>
      <c r="AL67" s="665"/>
      <c r="AM67" s="665"/>
      <c r="AN67" s="665"/>
      <c r="AO67" s="666"/>
      <c r="AP67" s="656"/>
      <c r="AQ67" s="657"/>
      <c r="AR67" s="657"/>
      <c r="AS67" s="657"/>
      <c r="AT67" s="658"/>
      <c r="AU67" s="656"/>
      <c r="AV67" s="657"/>
      <c r="AW67" s="657"/>
      <c r="AX67" s="657"/>
      <c r="AY67" s="658"/>
      <c r="AZ67" s="656"/>
      <c r="BA67" s="657"/>
      <c r="BB67" s="657"/>
      <c r="BC67" s="657"/>
      <c r="BD67" s="660"/>
      <c r="BE67" s="55"/>
      <c r="BF67" s="55"/>
      <c r="BG67" s="55"/>
      <c r="BH67" s="55"/>
      <c r="BI67" s="55"/>
      <c r="BJ67" s="55"/>
      <c r="BK67" s="55"/>
      <c r="BL67" s="55"/>
      <c r="BM67" s="55"/>
      <c r="BN67" s="55"/>
      <c r="BO67" s="55"/>
      <c r="BP67" s="55"/>
      <c r="BQ67" s="52">
        <v>61</v>
      </c>
      <c r="BR67" s="73"/>
      <c r="BS67" s="893"/>
      <c r="BT67" s="894"/>
      <c r="BU67" s="894"/>
      <c r="BV67" s="894"/>
      <c r="BW67" s="894"/>
      <c r="BX67" s="894"/>
      <c r="BY67" s="894"/>
      <c r="BZ67" s="894"/>
      <c r="CA67" s="894"/>
      <c r="CB67" s="894"/>
      <c r="CC67" s="894"/>
      <c r="CD67" s="894"/>
      <c r="CE67" s="894"/>
      <c r="CF67" s="894"/>
      <c r="CG67" s="895"/>
      <c r="CH67" s="896"/>
      <c r="CI67" s="897"/>
      <c r="CJ67" s="897"/>
      <c r="CK67" s="897"/>
      <c r="CL67" s="898"/>
      <c r="CM67" s="896"/>
      <c r="CN67" s="897"/>
      <c r="CO67" s="897"/>
      <c r="CP67" s="897"/>
      <c r="CQ67" s="898"/>
      <c r="CR67" s="896"/>
      <c r="CS67" s="897"/>
      <c r="CT67" s="897"/>
      <c r="CU67" s="897"/>
      <c r="CV67" s="898"/>
      <c r="CW67" s="896"/>
      <c r="CX67" s="897"/>
      <c r="CY67" s="897"/>
      <c r="CZ67" s="897"/>
      <c r="DA67" s="898"/>
      <c r="DB67" s="896"/>
      <c r="DC67" s="897"/>
      <c r="DD67" s="897"/>
      <c r="DE67" s="897"/>
      <c r="DF67" s="898"/>
      <c r="DG67" s="896"/>
      <c r="DH67" s="897"/>
      <c r="DI67" s="897"/>
      <c r="DJ67" s="897"/>
      <c r="DK67" s="898"/>
      <c r="DL67" s="896"/>
      <c r="DM67" s="897"/>
      <c r="DN67" s="897"/>
      <c r="DO67" s="897"/>
      <c r="DP67" s="898"/>
      <c r="DQ67" s="896"/>
      <c r="DR67" s="897"/>
      <c r="DS67" s="897"/>
      <c r="DT67" s="897"/>
      <c r="DU67" s="898"/>
      <c r="DV67" s="893"/>
      <c r="DW67" s="894"/>
      <c r="DX67" s="894"/>
      <c r="DY67" s="894"/>
      <c r="DZ67" s="899"/>
      <c r="EA67" s="48"/>
    </row>
    <row r="68" spans="1:131" ht="26.25" customHeight="1" x14ac:dyDescent="0.2">
      <c r="A68" s="51">
        <v>1</v>
      </c>
      <c r="B68" s="931" t="s">
        <v>551</v>
      </c>
      <c r="C68" s="932"/>
      <c r="D68" s="932"/>
      <c r="E68" s="932"/>
      <c r="F68" s="932"/>
      <c r="G68" s="932"/>
      <c r="H68" s="932"/>
      <c r="I68" s="932"/>
      <c r="J68" s="932"/>
      <c r="K68" s="932"/>
      <c r="L68" s="932"/>
      <c r="M68" s="932"/>
      <c r="N68" s="932"/>
      <c r="O68" s="932"/>
      <c r="P68" s="933"/>
      <c r="Q68" s="934">
        <v>12228</v>
      </c>
      <c r="R68" s="935"/>
      <c r="S68" s="935"/>
      <c r="T68" s="935"/>
      <c r="U68" s="935"/>
      <c r="V68" s="935">
        <v>11648</v>
      </c>
      <c r="W68" s="935"/>
      <c r="X68" s="935"/>
      <c r="Y68" s="935"/>
      <c r="Z68" s="935"/>
      <c r="AA68" s="935">
        <v>579</v>
      </c>
      <c r="AB68" s="935"/>
      <c r="AC68" s="935"/>
      <c r="AD68" s="935"/>
      <c r="AE68" s="935"/>
      <c r="AF68" s="935">
        <v>4133</v>
      </c>
      <c r="AG68" s="935"/>
      <c r="AH68" s="935"/>
      <c r="AI68" s="935"/>
      <c r="AJ68" s="935"/>
      <c r="AK68" s="935" t="s">
        <v>207</v>
      </c>
      <c r="AL68" s="935"/>
      <c r="AM68" s="935"/>
      <c r="AN68" s="935"/>
      <c r="AO68" s="935"/>
      <c r="AP68" s="935">
        <v>3954</v>
      </c>
      <c r="AQ68" s="935"/>
      <c r="AR68" s="935"/>
      <c r="AS68" s="935"/>
      <c r="AT68" s="935"/>
      <c r="AU68" s="923" t="s">
        <v>207</v>
      </c>
      <c r="AV68" s="923"/>
      <c r="AW68" s="923"/>
      <c r="AX68" s="923"/>
      <c r="AY68" s="923"/>
      <c r="AZ68" s="936"/>
      <c r="BA68" s="936"/>
      <c r="BB68" s="936"/>
      <c r="BC68" s="936"/>
      <c r="BD68" s="937"/>
      <c r="BE68" s="55"/>
      <c r="BF68" s="55"/>
      <c r="BG68" s="55"/>
      <c r="BH68" s="55"/>
      <c r="BI68" s="55"/>
      <c r="BJ68" s="55"/>
      <c r="BK68" s="55"/>
      <c r="BL68" s="55"/>
      <c r="BM68" s="55"/>
      <c r="BN68" s="55"/>
      <c r="BO68" s="55"/>
      <c r="BP68" s="55"/>
      <c r="BQ68" s="52">
        <v>62</v>
      </c>
      <c r="BR68" s="73"/>
      <c r="BS68" s="893"/>
      <c r="BT68" s="894"/>
      <c r="BU68" s="894"/>
      <c r="BV68" s="894"/>
      <c r="BW68" s="894"/>
      <c r="BX68" s="894"/>
      <c r="BY68" s="894"/>
      <c r="BZ68" s="894"/>
      <c r="CA68" s="894"/>
      <c r="CB68" s="894"/>
      <c r="CC68" s="894"/>
      <c r="CD68" s="894"/>
      <c r="CE68" s="894"/>
      <c r="CF68" s="894"/>
      <c r="CG68" s="895"/>
      <c r="CH68" s="896"/>
      <c r="CI68" s="897"/>
      <c r="CJ68" s="897"/>
      <c r="CK68" s="897"/>
      <c r="CL68" s="898"/>
      <c r="CM68" s="896"/>
      <c r="CN68" s="897"/>
      <c r="CO68" s="897"/>
      <c r="CP68" s="897"/>
      <c r="CQ68" s="898"/>
      <c r="CR68" s="896"/>
      <c r="CS68" s="897"/>
      <c r="CT68" s="897"/>
      <c r="CU68" s="897"/>
      <c r="CV68" s="898"/>
      <c r="CW68" s="896"/>
      <c r="CX68" s="897"/>
      <c r="CY68" s="897"/>
      <c r="CZ68" s="897"/>
      <c r="DA68" s="898"/>
      <c r="DB68" s="896"/>
      <c r="DC68" s="897"/>
      <c r="DD68" s="897"/>
      <c r="DE68" s="897"/>
      <c r="DF68" s="898"/>
      <c r="DG68" s="896"/>
      <c r="DH68" s="897"/>
      <c r="DI68" s="897"/>
      <c r="DJ68" s="897"/>
      <c r="DK68" s="898"/>
      <c r="DL68" s="896"/>
      <c r="DM68" s="897"/>
      <c r="DN68" s="897"/>
      <c r="DO68" s="897"/>
      <c r="DP68" s="898"/>
      <c r="DQ68" s="896"/>
      <c r="DR68" s="897"/>
      <c r="DS68" s="897"/>
      <c r="DT68" s="897"/>
      <c r="DU68" s="898"/>
      <c r="DV68" s="893"/>
      <c r="DW68" s="894"/>
      <c r="DX68" s="894"/>
      <c r="DY68" s="894"/>
      <c r="DZ68" s="899"/>
      <c r="EA68" s="48"/>
    </row>
    <row r="69" spans="1:131" ht="26.25" customHeight="1" x14ac:dyDescent="0.2">
      <c r="A69" s="52">
        <v>2</v>
      </c>
      <c r="B69" s="926" t="s">
        <v>370</v>
      </c>
      <c r="C69" s="927"/>
      <c r="D69" s="927"/>
      <c r="E69" s="927"/>
      <c r="F69" s="927"/>
      <c r="G69" s="927"/>
      <c r="H69" s="927"/>
      <c r="I69" s="927"/>
      <c r="J69" s="927"/>
      <c r="K69" s="927"/>
      <c r="L69" s="927"/>
      <c r="M69" s="927"/>
      <c r="N69" s="927"/>
      <c r="O69" s="927"/>
      <c r="P69" s="928"/>
      <c r="Q69" s="922">
        <v>1723</v>
      </c>
      <c r="R69" s="923"/>
      <c r="S69" s="923"/>
      <c r="T69" s="923"/>
      <c r="U69" s="923"/>
      <c r="V69" s="923">
        <v>1682</v>
      </c>
      <c r="W69" s="923"/>
      <c r="X69" s="923"/>
      <c r="Y69" s="923"/>
      <c r="Z69" s="923"/>
      <c r="AA69" s="923">
        <v>40</v>
      </c>
      <c r="AB69" s="923"/>
      <c r="AC69" s="923"/>
      <c r="AD69" s="923"/>
      <c r="AE69" s="923"/>
      <c r="AF69" s="923">
        <v>27</v>
      </c>
      <c r="AG69" s="923"/>
      <c r="AH69" s="923"/>
      <c r="AI69" s="923"/>
      <c r="AJ69" s="923"/>
      <c r="AK69" s="923">
        <v>15</v>
      </c>
      <c r="AL69" s="923"/>
      <c r="AM69" s="923"/>
      <c r="AN69" s="923"/>
      <c r="AO69" s="923"/>
      <c r="AP69" s="923" t="s">
        <v>207</v>
      </c>
      <c r="AQ69" s="923"/>
      <c r="AR69" s="923"/>
      <c r="AS69" s="923"/>
      <c r="AT69" s="923"/>
      <c r="AU69" s="923" t="s">
        <v>207</v>
      </c>
      <c r="AV69" s="923"/>
      <c r="AW69" s="923"/>
      <c r="AX69" s="923"/>
      <c r="AY69" s="923"/>
      <c r="AZ69" s="924"/>
      <c r="BA69" s="924"/>
      <c r="BB69" s="924"/>
      <c r="BC69" s="924"/>
      <c r="BD69" s="925"/>
      <c r="BE69" s="55"/>
      <c r="BF69" s="55"/>
      <c r="BG69" s="55"/>
      <c r="BH69" s="55"/>
      <c r="BI69" s="55"/>
      <c r="BJ69" s="55"/>
      <c r="BK69" s="55"/>
      <c r="BL69" s="55"/>
      <c r="BM69" s="55"/>
      <c r="BN69" s="55"/>
      <c r="BO69" s="55"/>
      <c r="BP69" s="55"/>
      <c r="BQ69" s="52">
        <v>63</v>
      </c>
      <c r="BR69" s="73"/>
      <c r="BS69" s="893"/>
      <c r="BT69" s="894"/>
      <c r="BU69" s="894"/>
      <c r="BV69" s="894"/>
      <c r="BW69" s="894"/>
      <c r="BX69" s="894"/>
      <c r="BY69" s="894"/>
      <c r="BZ69" s="894"/>
      <c r="CA69" s="894"/>
      <c r="CB69" s="894"/>
      <c r="CC69" s="894"/>
      <c r="CD69" s="894"/>
      <c r="CE69" s="894"/>
      <c r="CF69" s="894"/>
      <c r="CG69" s="895"/>
      <c r="CH69" s="896"/>
      <c r="CI69" s="897"/>
      <c r="CJ69" s="897"/>
      <c r="CK69" s="897"/>
      <c r="CL69" s="898"/>
      <c r="CM69" s="896"/>
      <c r="CN69" s="897"/>
      <c r="CO69" s="897"/>
      <c r="CP69" s="897"/>
      <c r="CQ69" s="898"/>
      <c r="CR69" s="896"/>
      <c r="CS69" s="897"/>
      <c r="CT69" s="897"/>
      <c r="CU69" s="897"/>
      <c r="CV69" s="898"/>
      <c r="CW69" s="896"/>
      <c r="CX69" s="897"/>
      <c r="CY69" s="897"/>
      <c r="CZ69" s="897"/>
      <c r="DA69" s="898"/>
      <c r="DB69" s="896"/>
      <c r="DC69" s="897"/>
      <c r="DD69" s="897"/>
      <c r="DE69" s="897"/>
      <c r="DF69" s="898"/>
      <c r="DG69" s="896"/>
      <c r="DH69" s="897"/>
      <c r="DI69" s="897"/>
      <c r="DJ69" s="897"/>
      <c r="DK69" s="898"/>
      <c r="DL69" s="896"/>
      <c r="DM69" s="897"/>
      <c r="DN69" s="897"/>
      <c r="DO69" s="897"/>
      <c r="DP69" s="898"/>
      <c r="DQ69" s="896"/>
      <c r="DR69" s="897"/>
      <c r="DS69" s="897"/>
      <c r="DT69" s="897"/>
      <c r="DU69" s="898"/>
      <c r="DV69" s="893"/>
      <c r="DW69" s="894"/>
      <c r="DX69" s="894"/>
      <c r="DY69" s="894"/>
      <c r="DZ69" s="899"/>
      <c r="EA69" s="48"/>
    </row>
    <row r="70" spans="1:131" ht="26.25" customHeight="1" x14ac:dyDescent="0.2">
      <c r="A70" s="52">
        <v>3</v>
      </c>
      <c r="B70" s="926" t="s">
        <v>529</v>
      </c>
      <c r="C70" s="927"/>
      <c r="D70" s="927"/>
      <c r="E70" s="927"/>
      <c r="F70" s="927"/>
      <c r="G70" s="927"/>
      <c r="H70" s="927"/>
      <c r="I70" s="927"/>
      <c r="J70" s="927"/>
      <c r="K70" s="927"/>
      <c r="L70" s="927"/>
      <c r="M70" s="927"/>
      <c r="N70" s="927"/>
      <c r="O70" s="927"/>
      <c r="P70" s="928"/>
      <c r="Q70" s="922">
        <v>4075</v>
      </c>
      <c r="R70" s="923"/>
      <c r="S70" s="923"/>
      <c r="T70" s="923"/>
      <c r="U70" s="923"/>
      <c r="V70" s="923">
        <v>4013</v>
      </c>
      <c r="W70" s="923"/>
      <c r="X70" s="923"/>
      <c r="Y70" s="923"/>
      <c r="Z70" s="923"/>
      <c r="AA70" s="923">
        <v>61</v>
      </c>
      <c r="AB70" s="923"/>
      <c r="AC70" s="923"/>
      <c r="AD70" s="923"/>
      <c r="AE70" s="923"/>
      <c r="AF70" s="923">
        <v>61</v>
      </c>
      <c r="AG70" s="923"/>
      <c r="AH70" s="923"/>
      <c r="AI70" s="923"/>
      <c r="AJ70" s="923"/>
      <c r="AK70" s="923">
        <v>100</v>
      </c>
      <c r="AL70" s="923"/>
      <c r="AM70" s="923"/>
      <c r="AN70" s="923"/>
      <c r="AO70" s="923"/>
      <c r="AP70" s="923" t="s">
        <v>207</v>
      </c>
      <c r="AQ70" s="923"/>
      <c r="AR70" s="923"/>
      <c r="AS70" s="923"/>
      <c r="AT70" s="923"/>
      <c r="AU70" s="923" t="s">
        <v>207</v>
      </c>
      <c r="AV70" s="923"/>
      <c r="AW70" s="923"/>
      <c r="AX70" s="923"/>
      <c r="AY70" s="923"/>
      <c r="AZ70" s="924"/>
      <c r="BA70" s="924"/>
      <c r="BB70" s="924"/>
      <c r="BC70" s="924"/>
      <c r="BD70" s="925"/>
      <c r="BE70" s="55"/>
      <c r="BF70" s="55"/>
      <c r="BG70" s="55"/>
      <c r="BH70" s="55"/>
      <c r="BI70" s="55"/>
      <c r="BJ70" s="55"/>
      <c r="BK70" s="55"/>
      <c r="BL70" s="55"/>
      <c r="BM70" s="55"/>
      <c r="BN70" s="55"/>
      <c r="BO70" s="55"/>
      <c r="BP70" s="55"/>
      <c r="BQ70" s="52">
        <v>64</v>
      </c>
      <c r="BR70" s="73"/>
      <c r="BS70" s="893"/>
      <c r="BT70" s="894"/>
      <c r="BU70" s="894"/>
      <c r="BV70" s="894"/>
      <c r="BW70" s="894"/>
      <c r="BX70" s="894"/>
      <c r="BY70" s="894"/>
      <c r="BZ70" s="894"/>
      <c r="CA70" s="894"/>
      <c r="CB70" s="894"/>
      <c r="CC70" s="894"/>
      <c r="CD70" s="894"/>
      <c r="CE70" s="894"/>
      <c r="CF70" s="894"/>
      <c r="CG70" s="895"/>
      <c r="CH70" s="896"/>
      <c r="CI70" s="897"/>
      <c r="CJ70" s="897"/>
      <c r="CK70" s="897"/>
      <c r="CL70" s="898"/>
      <c r="CM70" s="896"/>
      <c r="CN70" s="897"/>
      <c r="CO70" s="897"/>
      <c r="CP70" s="897"/>
      <c r="CQ70" s="898"/>
      <c r="CR70" s="896"/>
      <c r="CS70" s="897"/>
      <c r="CT70" s="897"/>
      <c r="CU70" s="897"/>
      <c r="CV70" s="898"/>
      <c r="CW70" s="896"/>
      <c r="CX70" s="897"/>
      <c r="CY70" s="897"/>
      <c r="CZ70" s="897"/>
      <c r="DA70" s="898"/>
      <c r="DB70" s="896"/>
      <c r="DC70" s="897"/>
      <c r="DD70" s="897"/>
      <c r="DE70" s="897"/>
      <c r="DF70" s="898"/>
      <c r="DG70" s="896"/>
      <c r="DH70" s="897"/>
      <c r="DI70" s="897"/>
      <c r="DJ70" s="897"/>
      <c r="DK70" s="898"/>
      <c r="DL70" s="896"/>
      <c r="DM70" s="897"/>
      <c r="DN70" s="897"/>
      <c r="DO70" s="897"/>
      <c r="DP70" s="898"/>
      <c r="DQ70" s="896"/>
      <c r="DR70" s="897"/>
      <c r="DS70" s="897"/>
      <c r="DT70" s="897"/>
      <c r="DU70" s="898"/>
      <c r="DV70" s="893"/>
      <c r="DW70" s="894"/>
      <c r="DX70" s="894"/>
      <c r="DY70" s="894"/>
      <c r="DZ70" s="899"/>
      <c r="EA70" s="48"/>
    </row>
    <row r="71" spans="1:131" ht="26.25" customHeight="1" x14ac:dyDescent="0.2">
      <c r="A71" s="52">
        <v>4</v>
      </c>
      <c r="B71" s="926" t="s">
        <v>552</v>
      </c>
      <c r="C71" s="927"/>
      <c r="D71" s="927"/>
      <c r="E71" s="927"/>
      <c r="F71" s="927"/>
      <c r="G71" s="927"/>
      <c r="H71" s="927"/>
      <c r="I71" s="927"/>
      <c r="J71" s="927"/>
      <c r="K71" s="927"/>
      <c r="L71" s="927"/>
      <c r="M71" s="927"/>
      <c r="N71" s="927"/>
      <c r="O71" s="927"/>
      <c r="P71" s="928"/>
      <c r="Q71" s="922">
        <v>3</v>
      </c>
      <c r="R71" s="923"/>
      <c r="S71" s="923"/>
      <c r="T71" s="923"/>
      <c r="U71" s="923"/>
      <c r="V71" s="923">
        <v>1</v>
      </c>
      <c r="W71" s="923"/>
      <c r="X71" s="923"/>
      <c r="Y71" s="923"/>
      <c r="Z71" s="923"/>
      <c r="AA71" s="923">
        <v>2</v>
      </c>
      <c r="AB71" s="923"/>
      <c r="AC71" s="923"/>
      <c r="AD71" s="923"/>
      <c r="AE71" s="923"/>
      <c r="AF71" s="923">
        <v>2</v>
      </c>
      <c r="AG71" s="923"/>
      <c r="AH71" s="923"/>
      <c r="AI71" s="923"/>
      <c r="AJ71" s="923"/>
      <c r="AK71" s="923" t="s">
        <v>207</v>
      </c>
      <c r="AL71" s="923"/>
      <c r="AM71" s="923"/>
      <c r="AN71" s="923"/>
      <c r="AO71" s="923"/>
      <c r="AP71" s="923" t="s">
        <v>207</v>
      </c>
      <c r="AQ71" s="923"/>
      <c r="AR71" s="923"/>
      <c r="AS71" s="923"/>
      <c r="AT71" s="923"/>
      <c r="AU71" s="923" t="s">
        <v>207</v>
      </c>
      <c r="AV71" s="923"/>
      <c r="AW71" s="923"/>
      <c r="AX71" s="923"/>
      <c r="AY71" s="923"/>
      <c r="AZ71" s="924"/>
      <c r="BA71" s="924"/>
      <c r="BB71" s="924"/>
      <c r="BC71" s="924"/>
      <c r="BD71" s="925"/>
      <c r="BE71" s="55"/>
      <c r="BF71" s="55"/>
      <c r="BG71" s="55"/>
      <c r="BH71" s="55"/>
      <c r="BI71" s="55"/>
      <c r="BJ71" s="55"/>
      <c r="BK71" s="55"/>
      <c r="BL71" s="55"/>
      <c r="BM71" s="55"/>
      <c r="BN71" s="55"/>
      <c r="BO71" s="55"/>
      <c r="BP71" s="55"/>
      <c r="BQ71" s="52">
        <v>65</v>
      </c>
      <c r="BR71" s="73"/>
      <c r="BS71" s="893"/>
      <c r="BT71" s="894"/>
      <c r="BU71" s="894"/>
      <c r="BV71" s="894"/>
      <c r="BW71" s="894"/>
      <c r="BX71" s="894"/>
      <c r="BY71" s="894"/>
      <c r="BZ71" s="894"/>
      <c r="CA71" s="894"/>
      <c r="CB71" s="894"/>
      <c r="CC71" s="894"/>
      <c r="CD71" s="894"/>
      <c r="CE71" s="894"/>
      <c r="CF71" s="894"/>
      <c r="CG71" s="895"/>
      <c r="CH71" s="896"/>
      <c r="CI71" s="897"/>
      <c r="CJ71" s="897"/>
      <c r="CK71" s="897"/>
      <c r="CL71" s="898"/>
      <c r="CM71" s="896"/>
      <c r="CN71" s="897"/>
      <c r="CO71" s="897"/>
      <c r="CP71" s="897"/>
      <c r="CQ71" s="898"/>
      <c r="CR71" s="896"/>
      <c r="CS71" s="897"/>
      <c r="CT71" s="897"/>
      <c r="CU71" s="897"/>
      <c r="CV71" s="898"/>
      <c r="CW71" s="896"/>
      <c r="CX71" s="897"/>
      <c r="CY71" s="897"/>
      <c r="CZ71" s="897"/>
      <c r="DA71" s="898"/>
      <c r="DB71" s="896"/>
      <c r="DC71" s="897"/>
      <c r="DD71" s="897"/>
      <c r="DE71" s="897"/>
      <c r="DF71" s="898"/>
      <c r="DG71" s="896"/>
      <c r="DH71" s="897"/>
      <c r="DI71" s="897"/>
      <c r="DJ71" s="897"/>
      <c r="DK71" s="898"/>
      <c r="DL71" s="896"/>
      <c r="DM71" s="897"/>
      <c r="DN71" s="897"/>
      <c r="DO71" s="897"/>
      <c r="DP71" s="898"/>
      <c r="DQ71" s="896"/>
      <c r="DR71" s="897"/>
      <c r="DS71" s="897"/>
      <c r="DT71" s="897"/>
      <c r="DU71" s="898"/>
      <c r="DV71" s="893"/>
      <c r="DW71" s="894"/>
      <c r="DX71" s="894"/>
      <c r="DY71" s="894"/>
      <c r="DZ71" s="899"/>
      <c r="EA71" s="48"/>
    </row>
    <row r="72" spans="1:131" ht="26.25" customHeight="1" x14ac:dyDescent="0.2">
      <c r="A72" s="52">
        <v>5</v>
      </c>
      <c r="B72" s="926" t="s">
        <v>15</v>
      </c>
      <c r="C72" s="927"/>
      <c r="D72" s="927"/>
      <c r="E72" s="927"/>
      <c r="F72" s="927"/>
      <c r="G72" s="927"/>
      <c r="H72" s="927"/>
      <c r="I72" s="927"/>
      <c r="J72" s="927"/>
      <c r="K72" s="927"/>
      <c r="L72" s="927"/>
      <c r="M72" s="927"/>
      <c r="N72" s="927"/>
      <c r="O72" s="927"/>
      <c r="P72" s="928"/>
      <c r="Q72" s="922">
        <v>2379</v>
      </c>
      <c r="R72" s="923"/>
      <c r="S72" s="923"/>
      <c r="T72" s="923"/>
      <c r="U72" s="923"/>
      <c r="V72" s="923">
        <v>2351</v>
      </c>
      <c r="W72" s="923"/>
      <c r="X72" s="923"/>
      <c r="Y72" s="923"/>
      <c r="Z72" s="923"/>
      <c r="AA72" s="923">
        <v>28</v>
      </c>
      <c r="AB72" s="923"/>
      <c r="AC72" s="923"/>
      <c r="AD72" s="923"/>
      <c r="AE72" s="923"/>
      <c r="AF72" s="923">
        <v>28</v>
      </c>
      <c r="AG72" s="923"/>
      <c r="AH72" s="923"/>
      <c r="AI72" s="923"/>
      <c r="AJ72" s="923"/>
      <c r="AK72" s="923">
        <v>187</v>
      </c>
      <c r="AL72" s="923"/>
      <c r="AM72" s="923"/>
      <c r="AN72" s="923"/>
      <c r="AO72" s="923"/>
      <c r="AP72" s="923">
        <v>604</v>
      </c>
      <c r="AQ72" s="923"/>
      <c r="AR72" s="923"/>
      <c r="AS72" s="923"/>
      <c r="AT72" s="923"/>
      <c r="AU72" s="923">
        <v>201</v>
      </c>
      <c r="AV72" s="923"/>
      <c r="AW72" s="923"/>
      <c r="AX72" s="923"/>
      <c r="AY72" s="923"/>
      <c r="AZ72" s="924"/>
      <c r="BA72" s="924"/>
      <c r="BB72" s="924"/>
      <c r="BC72" s="924"/>
      <c r="BD72" s="925"/>
      <c r="BE72" s="55"/>
      <c r="BF72" s="55"/>
      <c r="BG72" s="55"/>
      <c r="BH72" s="55"/>
      <c r="BI72" s="55"/>
      <c r="BJ72" s="55"/>
      <c r="BK72" s="55"/>
      <c r="BL72" s="55"/>
      <c r="BM72" s="55"/>
      <c r="BN72" s="55"/>
      <c r="BO72" s="55"/>
      <c r="BP72" s="55"/>
      <c r="BQ72" s="52">
        <v>66</v>
      </c>
      <c r="BR72" s="73"/>
      <c r="BS72" s="893"/>
      <c r="BT72" s="894"/>
      <c r="BU72" s="894"/>
      <c r="BV72" s="894"/>
      <c r="BW72" s="894"/>
      <c r="BX72" s="894"/>
      <c r="BY72" s="894"/>
      <c r="BZ72" s="894"/>
      <c r="CA72" s="894"/>
      <c r="CB72" s="894"/>
      <c r="CC72" s="894"/>
      <c r="CD72" s="894"/>
      <c r="CE72" s="894"/>
      <c r="CF72" s="894"/>
      <c r="CG72" s="895"/>
      <c r="CH72" s="896"/>
      <c r="CI72" s="897"/>
      <c r="CJ72" s="897"/>
      <c r="CK72" s="897"/>
      <c r="CL72" s="898"/>
      <c r="CM72" s="896"/>
      <c r="CN72" s="897"/>
      <c r="CO72" s="897"/>
      <c r="CP72" s="897"/>
      <c r="CQ72" s="898"/>
      <c r="CR72" s="896"/>
      <c r="CS72" s="897"/>
      <c r="CT72" s="897"/>
      <c r="CU72" s="897"/>
      <c r="CV72" s="898"/>
      <c r="CW72" s="896"/>
      <c r="CX72" s="897"/>
      <c r="CY72" s="897"/>
      <c r="CZ72" s="897"/>
      <c r="DA72" s="898"/>
      <c r="DB72" s="896"/>
      <c r="DC72" s="897"/>
      <c r="DD72" s="897"/>
      <c r="DE72" s="897"/>
      <c r="DF72" s="898"/>
      <c r="DG72" s="896"/>
      <c r="DH72" s="897"/>
      <c r="DI72" s="897"/>
      <c r="DJ72" s="897"/>
      <c r="DK72" s="898"/>
      <c r="DL72" s="896"/>
      <c r="DM72" s="897"/>
      <c r="DN72" s="897"/>
      <c r="DO72" s="897"/>
      <c r="DP72" s="898"/>
      <c r="DQ72" s="896"/>
      <c r="DR72" s="897"/>
      <c r="DS72" s="897"/>
      <c r="DT72" s="897"/>
      <c r="DU72" s="898"/>
      <c r="DV72" s="893"/>
      <c r="DW72" s="894"/>
      <c r="DX72" s="894"/>
      <c r="DY72" s="894"/>
      <c r="DZ72" s="899"/>
      <c r="EA72" s="48"/>
    </row>
    <row r="73" spans="1:131" ht="26.25" customHeight="1" x14ac:dyDescent="0.2">
      <c r="A73" s="52">
        <v>6</v>
      </c>
      <c r="B73" s="926" t="s">
        <v>526</v>
      </c>
      <c r="C73" s="927"/>
      <c r="D73" s="927"/>
      <c r="E73" s="927"/>
      <c r="F73" s="927"/>
      <c r="G73" s="927"/>
      <c r="H73" s="927"/>
      <c r="I73" s="927"/>
      <c r="J73" s="927"/>
      <c r="K73" s="927"/>
      <c r="L73" s="927"/>
      <c r="M73" s="927"/>
      <c r="N73" s="927"/>
      <c r="O73" s="927"/>
      <c r="P73" s="928"/>
      <c r="Q73" s="922">
        <v>97</v>
      </c>
      <c r="R73" s="923"/>
      <c r="S73" s="923"/>
      <c r="T73" s="923"/>
      <c r="U73" s="923"/>
      <c r="V73" s="923">
        <v>94</v>
      </c>
      <c r="W73" s="923"/>
      <c r="X73" s="923"/>
      <c r="Y73" s="923"/>
      <c r="Z73" s="923"/>
      <c r="AA73" s="923">
        <v>3</v>
      </c>
      <c r="AB73" s="923"/>
      <c r="AC73" s="923"/>
      <c r="AD73" s="923"/>
      <c r="AE73" s="923"/>
      <c r="AF73" s="923">
        <v>3</v>
      </c>
      <c r="AG73" s="923"/>
      <c r="AH73" s="923"/>
      <c r="AI73" s="923"/>
      <c r="AJ73" s="923"/>
      <c r="AK73" s="923" t="s">
        <v>207</v>
      </c>
      <c r="AL73" s="923"/>
      <c r="AM73" s="923"/>
      <c r="AN73" s="923"/>
      <c r="AO73" s="923"/>
      <c r="AP73" s="923" t="s">
        <v>207</v>
      </c>
      <c r="AQ73" s="923"/>
      <c r="AR73" s="923"/>
      <c r="AS73" s="923"/>
      <c r="AT73" s="923"/>
      <c r="AU73" s="923" t="s">
        <v>207</v>
      </c>
      <c r="AV73" s="923"/>
      <c r="AW73" s="923"/>
      <c r="AX73" s="923"/>
      <c r="AY73" s="923"/>
      <c r="AZ73" s="924"/>
      <c r="BA73" s="924"/>
      <c r="BB73" s="924"/>
      <c r="BC73" s="924"/>
      <c r="BD73" s="925"/>
      <c r="BE73" s="55"/>
      <c r="BF73" s="55"/>
      <c r="BG73" s="55"/>
      <c r="BH73" s="55"/>
      <c r="BI73" s="55"/>
      <c r="BJ73" s="55"/>
      <c r="BK73" s="55"/>
      <c r="BL73" s="55"/>
      <c r="BM73" s="55"/>
      <c r="BN73" s="55"/>
      <c r="BO73" s="55"/>
      <c r="BP73" s="55"/>
      <c r="BQ73" s="52">
        <v>67</v>
      </c>
      <c r="BR73" s="73"/>
      <c r="BS73" s="893"/>
      <c r="BT73" s="894"/>
      <c r="BU73" s="894"/>
      <c r="BV73" s="894"/>
      <c r="BW73" s="894"/>
      <c r="BX73" s="894"/>
      <c r="BY73" s="894"/>
      <c r="BZ73" s="894"/>
      <c r="CA73" s="894"/>
      <c r="CB73" s="894"/>
      <c r="CC73" s="894"/>
      <c r="CD73" s="894"/>
      <c r="CE73" s="894"/>
      <c r="CF73" s="894"/>
      <c r="CG73" s="895"/>
      <c r="CH73" s="896"/>
      <c r="CI73" s="897"/>
      <c r="CJ73" s="897"/>
      <c r="CK73" s="897"/>
      <c r="CL73" s="898"/>
      <c r="CM73" s="896"/>
      <c r="CN73" s="897"/>
      <c r="CO73" s="897"/>
      <c r="CP73" s="897"/>
      <c r="CQ73" s="898"/>
      <c r="CR73" s="896"/>
      <c r="CS73" s="897"/>
      <c r="CT73" s="897"/>
      <c r="CU73" s="897"/>
      <c r="CV73" s="898"/>
      <c r="CW73" s="896"/>
      <c r="CX73" s="897"/>
      <c r="CY73" s="897"/>
      <c r="CZ73" s="897"/>
      <c r="DA73" s="898"/>
      <c r="DB73" s="896"/>
      <c r="DC73" s="897"/>
      <c r="DD73" s="897"/>
      <c r="DE73" s="897"/>
      <c r="DF73" s="898"/>
      <c r="DG73" s="896"/>
      <c r="DH73" s="897"/>
      <c r="DI73" s="897"/>
      <c r="DJ73" s="897"/>
      <c r="DK73" s="898"/>
      <c r="DL73" s="896"/>
      <c r="DM73" s="897"/>
      <c r="DN73" s="897"/>
      <c r="DO73" s="897"/>
      <c r="DP73" s="898"/>
      <c r="DQ73" s="896"/>
      <c r="DR73" s="897"/>
      <c r="DS73" s="897"/>
      <c r="DT73" s="897"/>
      <c r="DU73" s="898"/>
      <c r="DV73" s="893"/>
      <c r="DW73" s="894"/>
      <c r="DX73" s="894"/>
      <c r="DY73" s="894"/>
      <c r="DZ73" s="899"/>
      <c r="EA73" s="48"/>
    </row>
    <row r="74" spans="1:131" ht="26.25" customHeight="1" x14ac:dyDescent="0.2">
      <c r="A74" s="52">
        <v>7</v>
      </c>
      <c r="B74" s="926" t="s">
        <v>268</v>
      </c>
      <c r="C74" s="927"/>
      <c r="D74" s="927"/>
      <c r="E74" s="927"/>
      <c r="F74" s="927"/>
      <c r="G74" s="927"/>
      <c r="H74" s="927"/>
      <c r="I74" s="927"/>
      <c r="J74" s="927"/>
      <c r="K74" s="927"/>
      <c r="L74" s="927"/>
      <c r="M74" s="927"/>
      <c r="N74" s="927"/>
      <c r="O74" s="927"/>
      <c r="P74" s="928"/>
      <c r="Q74" s="922">
        <v>58</v>
      </c>
      <c r="R74" s="923"/>
      <c r="S74" s="923"/>
      <c r="T74" s="923"/>
      <c r="U74" s="923"/>
      <c r="V74" s="923">
        <v>55</v>
      </c>
      <c r="W74" s="923"/>
      <c r="X74" s="923"/>
      <c r="Y74" s="923"/>
      <c r="Z74" s="923"/>
      <c r="AA74" s="923">
        <v>2</v>
      </c>
      <c r="AB74" s="923"/>
      <c r="AC74" s="923"/>
      <c r="AD74" s="923"/>
      <c r="AE74" s="923"/>
      <c r="AF74" s="923">
        <v>2</v>
      </c>
      <c r="AG74" s="923"/>
      <c r="AH74" s="923"/>
      <c r="AI74" s="923"/>
      <c r="AJ74" s="923"/>
      <c r="AK74" s="923">
        <v>50</v>
      </c>
      <c r="AL74" s="923"/>
      <c r="AM74" s="923"/>
      <c r="AN74" s="923"/>
      <c r="AO74" s="923"/>
      <c r="AP74" s="923" t="s">
        <v>207</v>
      </c>
      <c r="AQ74" s="923"/>
      <c r="AR74" s="923"/>
      <c r="AS74" s="923"/>
      <c r="AT74" s="923"/>
      <c r="AU74" s="923" t="s">
        <v>207</v>
      </c>
      <c r="AV74" s="923"/>
      <c r="AW74" s="923"/>
      <c r="AX74" s="923"/>
      <c r="AY74" s="923"/>
      <c r="AZ74" s="924"/>
      <c r="BA74" s="924"/>
      <c r="BB74" s="924"/>
      <c r="BC74" s="924"/>
      <c r="BD74" s="925"/>
      <c r="BE74" s="55"/>
      <c r="BF74" s="55"/>
      <c r="BG74" s="55"/>
      <c r="BH74" s="55"/>
      <c r="BI74" s="55"/>
      <c r="BJ74" s="55"/>
      <c r="BK74" s="55"/>
      <c r="BL74" s="55"/>
      <c r="BM74" s="55"/>
      <c r="BN74" s="55"/>
      <c r="BO74" s="55"/>
      <c r="BP74" s="55"/>
      <c r="BQ74" s="52">
        <v>68</v>
      </c>
      <c r="BR74" s="73"/>
      <c r="BS74" s="893"/>
      <c r="BT74" s="894"/>
      <c r="BU74" s="894"/>
      <c r="BV74" s="894"/>
      <c r="BW74" s="894"/>
      <c r="BX74" s="894"/>
      <c r="BY74" s="894"/>
      <c r="BZ74" s="894"/>
      <c r="CA74" s="894"/>
      <c r="CB74" s="894"/>
      <c r="CC74" s="894"/>
      <c r="CD74" s="894"/>
      <c r="CE74" s="894"/>
      <c r="CF74" s="894"/>
      <c r="CG74" s="895"/>
      <c r="CH74" s="896"/>
      <c r="CI74" s="897"/>
      <c r="CJ74" s="897"/>
      <c r="CK74" s="897"/>
      <c r="CL74" s="898"/>
      <c r="CM74" s="896"/>
      <c r="CN74" s="897"/>
      <c r="CO74" s="897"/>
      <c r="CP74" s="897"/>
      <c r="CQ74" s="898"/>
      <c r="CR74" s="896"/>
      <c r="CS74" s="897"/>
      <c r="CT74" s="897"/>
      <c r="CU74" s="897"/>
      <c r="CV74" s="898"/>
      <c r="CW74" s="896"/>
      <c r="CX74" s="897"/>
      <c r="CY74" s="897"/>
      <c r="CZ74" s="897"/>
      <c r="DA74" s="898"/>
      <c r="DB74" s="896"/>
      <c r="DC74" s="897"/>
      <c r="DD74" s="897"/>
      <c r="DE74" s="897"/>
      <c r="DF74" s="898"/>
      <c r="DG74" s="896"/>
      <c r="DH74" s="897"/>
      <c r="DI74" s="897"/>
      <c r="DJ74" s="897"/>
      <c r="DK74" s="898"/>
      <c r="DL74" s="896"/>
      <c r="DM74" s="897"/>
      <c r="DN74" s="897"/>
      <c r="DO74" s="897"/>
      <c r="DP74" s="898"/>
      <c r="DQ74" s="896"/>
      <c r="DR74" s="897"/>
      <c r="DS74" s="897"/>
      <c r="DT74" s="897"/>
      <c r="DU74" s="898"/>
      <c r="DV74" s="893"/>
      <c r="DW74" s="894"/>
      <c r="DX74" s="894"/>
      <c r="DY74" s="894"/>
      <c r="DZ74" s="899"/>
      <c r="EA74" s="48"/>
    </row>
    <row r="75" spans="1:131" ht="26.25" customHeight="1" x14ac:dyDescent="0.2">
      <c r="A75" s="52">
        <v>8</v>
      </c>
      <c r="B75" s="926" t="s">
        <v>553</v>
      </c>
      <c r="C75" s="927"/>
      <c r="D75" s="927"/>
      <c r="E75" s="927"/>
      <c r="F75" s="927"/>
      <c r="G75" s="927"/>
      <c r="H75" s="927"/>
      <c r="I75" s="927"/>
      <c r="J75" s="927"/>
      <c r="K75" s="927"/>
      <c r="L75" s="927"/>
      <c r="M75" s="927"/>
      <c r="N75" s="927"/>
      <c r="O75" s="927"/>
      <c r="P75" s="928"/>
      <c r="Q75" s="681">
        <v>767</v>
      </c>
      <c r="R75" s="682"/>
      <c r="S75" s="682"/>
      <c r="T75" s="682"/>
      <c r="U75" s="929"/>
      <c r="V75" s="930">
        <v>119</v>
      </c>
      <c r="W75" s="682"/>
      <c r="X75" s="682"/>
      <c r="Y75" s="682"/>
      <c r="Z75" s="929"/>
      <c r="AA75" s="930">
        <v>647</v>
      </c>
      <c r="AB75" s="682"/>
      <c r="AC75" s="682"/>
      <c r="AD75" s="682"/>
      <c r="AE75" s="929"/>
      <c r="AF75" s="930">
        <v>647</v>
      </c>
      <c r="AG75" s="682"/>
      <c r="AH75" s="682"/>
      <c r="AI75" s="682"/>
      <c r="AJ75" s="929"/>
      <c r="AK75" s="930">
        <v>49</v>
      </c>
      <c r="AL75" s="682"/>
      <c r="AM75" s="682"/>
      <c r="AN75" s="682"/>
      <c r="AO75" s="929"/>
      <c r="AP75" s="930" t="s">
        <v>207</v>
      </c>
      <c r="AQ75" s="682"/>
      <c r="AR75" s="682"/>
      <c r="AS75" s="682"/>
      <c r="AT75" s="929"/>
      <c r="AU75" s="923" t="s">
        <v>207</v>
      </c>
      <c r="AV75" s="923"/>
      <c r="AW75" s="923"/>
      <c r="AX75" s="923"/>
      <c r="AY75" s="923"/>
      <c r="AZ75" s="924"/>
      <c r="BA75" s="924"/>
      <c r="BB75" s="924"/>
      <c r="BC75" s="924"/>
      <c r="BD75" s="925"/>
      <c r="BE75" s="55"/>
      <c r="BF75" s="55"/>
      <c r="BG75" s="55"/>
      <c r="BH75" s="55"/>
      <c r="BI75" s="55"/>
      <c r="BJ75" s="55"/>
      <c r="BK75" s="55"/>
      <c r="BL75" s="55"/>
      <c r="BM75" s="55"/>
      <c r="BN75" s="55"/>
      <c r="BO75" s="55"/>
      <c r="BP75" s="55"/>
      <c r="BQ75" s="52">
        <v>69</v>
      </c>
      <c r="BR75" s="73"/>
      <c r="BS75" s="893"/>
      <c r="BT75" s="894"/>
      <c r="BU75" s="894"/>
      <c r="BV75" s="894"/>
      <c r="BW75" s="894"/>
      <c r="BX75" s="894"/>
      <c r="BY75" s="894"/>
      <c r="BZ75" s="894"/>
      <c r="CA75" s="894"/>
      <c r="CB75" s="894"/>
      <c r="CC75" s="894"/>
      <c r="CD75" s="894"/>
      <c r="CE75" s="894"/>
      <c r="CF75" s="894"/>
      <c r="CG75" s="895"/>
      <c r="CH75" s="896"/>
      <c r="CI75" s="897"/>
      <c r="CJ75" s="897"/>
      <c r="CK75" s="897"/>
      <c r="CL75" s="898"/>
      <c r="CM75" s="896"/>
      <c r="CN75" s="897"/>
      <c r="CO75" s="897"/>
      <c r="CP75" s="897"/>
      <c r="CQ75" s="898"/>
      <c r="CR75" s="896"/>
      <c r="CS75" s="897"/>
      <c r="CT75" s="897"/>
      <c r="CU75" s="897"/>
      <c r="CV75" s="898"/>
      <c r="CW75" s="896"/>
      <c r="CX75" s="897"/>
      <c r="CY75" s="897"/>
      <c r="CZ75" s="897"/>
      <c r="DA75" s="898"/>
      <c r="DB75" s="896"/>
      <c r="DC75" s="897"/>
      <c r="DD75" s="897"/>
      <c r="DE75" s="897"/>
      <c r="DF75" s="898"/>
      <c r="DG75" s="896"/>
      <c r="DH75" s="897"/>
      <c r="DI75" s="897"/>
      <c r="DJ75" s="897"/>
      <c r="DK75" s="898"/>
      <c r="DL75" s="896"/>
      <c r="DM75" s="897"/>
      <c r="DN75" s="897"/>
      <c r="DO75" s="897"/>
      <c r="DP75" s="898"/>
      <c r="DQ75" s="896"/>
      <c r="DR75" s="897"/>
      <c r="DS75" s="897"/>
      <c r="DT75" s="897"/>
      <c r="DU75" s="898"/>
      <c r="DV75" s="893"/>
      <c r="DW75" s="894"/>
      <c r="DX75" s="894"/>
      <c r="DY75" s="894"/>
      <c r="DZ75" s="899"/>
      <c r="EA75" s="48"/>
    </row>
    <row r="76" spans="1:131" ht="26.25" customHeight="1" x14ac:dyDescent="0.2">
      <c r="A76" s="52">
        <v>9</v>
      </c>
      <c r="B76" s="926" t="s">
        <v>490</v>
      </c>
      <c r="C76" s="927"/>
      <c r="D76" s="927"/>
      <c r="E76" s="927"/>
      <c r="F76" s="927"/>
      <c r="G76" s="927"/>
      <c r="H76" s="927"/>
      <c r="I76" s="927"/>
      <c r="J76" s="927"/>
      <c r="K76" s="927"/>
      <c r="L76" s="927"/>
      <c r="M76" s="927"/>
      <c r="N76" s="927"/>
      <c r="O76" s="927"/>
      <c r="P76" s="928"/>
      <c r="Q76" s="681">
        <v>1240</v>
      </c>
      <c r="R76" s="682"/>
      <c r="S76" s="682"/>
      <c r="T76" s="682"/>
      <c r="U76" s="929"/>
      <c r="V76" s="930">
        <v>1117</v>
      </c>
      <c r="W76" s="682"/>
      <c r="X76" s="682"/>
      <c r="Y76" s="682"/>
      <c r="Z76" s="929"/>
      <c r="AA76" s="930">
        <v>123</v>
      </c>
      <c r="AB76" s="682"/>
      <c r="AC76" s="682"/>
      <c r="AD76" s="682"/>
      <c r="AE76" s="929"/>
      <c r="AF76" s="930">
        <v>123</v>
      </c>
      <c r="AG76" s="682"/>
      <c r="AH76" s="682"/>
      <c r="AI76" s="682"/>
      <c r="AJ76" s="929"/>
      <c r="AK76" s="930">
        <v>29</v>
      </c>
      <c r="AL76" s="682"/>
      <c r="AM76" s="682"/>
      <c r="AN76" s="682"/>
      <c r="AO76" s="929"/>
      <c r="AP76" s="930" t="s">
        <v>207</v>
      </c>
      <c r="AQ76" s="682"/>
      <c r="AR76" s="682"/>
      <c r="AS76" s="682"/>
      <c r="AT76" s="929"/>
      <c r="AU76" s="923" t="s">
        <v>207</v>
      </c>
      <c r="AV76" s="923"/>
      <c r="AW76" s="923"/>
      <c r="AX76" s="923"/>
      <c r="AY76" s="923"/>
      <c r="AZ76" s="924"/>
      <c r="BA76" s="924"/>
      <c r="BB76" s="924"/>
      <c r="BC76" s="924"/>
      <c r="BD76" s="925"/>
      <c r="BE76" s="55"/>
      <c r="BF76" s="55"/>
      <c r="BG76" s="55"/>
      <c r="BH76" s="55"/>
      <c r="BI76" s="55"/>
      <c r="BJ76" s="55"/>
      <c r="BK76" s="55"/>
      <c r="BL76" s="55"/>
      <c r="BM76" s="55"/>
      <c r="BN76" s="55"/>
      <c r="BO76" s="55"/>
      <c r="BP76" s="55"/>
      <c r="BQ76" s="52">
        <v>70</v>
      </c>
      <c r="BR76" s="73"/>
      <c r="BS76" s="893"/>
      <c r="BT76" s="894"/>
      <c r="BU76" s="894"/>
      <c r="BV76" s="894"/>
      <c r="BW76" s="894"/>
      <c r="BX76" s="894"/>
      <c r="BY76" s="894"/>
      <c r="BZ76" s="894"/>
      <c r="CA76" s="894"/>
      <c r="CB76" s="894"/>
      <c r="CC76" s="894"/>
      <c r="CD76" s="894"/>
      <c r="CE76" s="894"/>
      <c r="CF76" s="894"/>
      <c r="CG76" s="895"/>
      <c r="CH76" s="896"/>
      <c r="CI76" s="897"/>
      <c r="CJ76" s="897"/>
      <c r="CK76" s="897"/>
      <c r="CL76" s="898"/>
      <c r="CM76" s="896"/>
      <c r="CN76" s="897"/>
      <c r="CO76" s="897"/>
      <c r="CP76" s="897"/>
      <c r="CQ76" s="898"/>
      <c r="CR76" s="896"/>
      <c r="CS76" s="897"/>
      <c r="CT76" s="897"/>
      <c r="CU76" s="897"/>
      <c r="CV76" s="898"/>
      <c r="CW76" s="896"/>
      <c r="CX76" s="897"/>
      <c r="CY76" s="897"/>
      <c r="CZ76" s="897"/>
      <c r="DA76" s="898"/>
      <c r="DB76" s="896"/>
      <c r="DC76" s="897"/>
      <c r="DD76" s="897"/>
      <c r="DE76" s="897"/>
      <c r="DF76" s="898"/>
      <c r="DG76" s="896"/>
      <c r="DH76" s="897"/>
      <c r="DI76" s="897"/>
      <c r="DJ76" s="897"/>
      <c r="DK76" s="898"/>
      <c r="DL76" s="896"/>
      <c r="DM76" s="897"/>
      <c r="DN76" s="897"/>
      <c r="DO76" s="897"/>
      <c r="DP76" s="898"/>
      <c r="DQ76" s="896"/>
      <c r="DR76" s="897"/>
      <c r="DS76" s="897"/>
      <c r="DT76" s="897"/>
      <c r="DU76" s="898"/>
      <c r="DV76" s="893"/>
      <c r="DW76" s="894"/>
      <c r="DX76" s="894"/>
      <c r="DY76" s="894"/>
      <c r="DZ76" s="899"/>
      <c r="EA76" s="48"/>
    </row>
    <row r="77" spans="1:131" ht="26.25" customHeight="1" x14ac:dyDescent="0.2">
      <c r="A77" s="52">
        <v>10</v>
      </c>
      <c r="B77" s="926" t="s">
        <v>451</v>
      </c>
      <c r="C77" s="927"/>
      <c r="D77" s="927"/>
      <c r="E77" s="927"/>
      <c r="F77" s="927"/>
      <c r="G77" s="927"/>
      <c r="H77" s="927"/>
      <c r="I77" s="927"/>
      <c r="J77" s="927"/>
      <c r="K77" s="927"/>
      <c r="L77" s="927"/>
      <c r="M77" s="927"/>
      <c r="N77" s="927"/>
      <c r="O77" s="927"/>
      <c r="P77" s="928"/>
      <c r="Q77" s="681">
        <v>398526</v>
      </c>
      <c r="R77" s="682"/>
      <c r="S77" s="682"/>
      <c r="T77" s="682"/>
      <c r="U77" s="929"/>
      <c r="V77" s="930">
        <v>388109</v>
      </c>
      <c r="W77" s="682"/>
      <c r="X77" s="682"/>
      <c r="Y77" s="682"/>
      <c r="Z77" s="929"/>
      <c r="AA77" s="930">
        <v>10417</v>
      </c>
      <c r="AB77" s="682"/>
      <c r="AC77" s="682"/>
      <c r="AD77" s="682"/>
      <c r="AE77" s="929"/>
      <c r="AF77" s="930">
        <v>10417</v>
      </c>
      <c r="AG77" s="682"/>
      <c r="AH77" s="682"/>
      <c r="AI77" s="682"/>
      <c r="AJ77" s="929"/>
      <c r="AK77" s="930">
        <v>77</v>
      </c>
      <c r="AL77" s="682"/>
      <c r="AM77" s="682"/>
      <c r="AN77" s="682"/>
      <c r="AO77" s="929"/>
      <c r="AP77" s="930" t="s">
        <v>207</v>
      </c>
      <c r="AQ77" s="682"/>
      <c r="AR77" s="682"/>
      <c r="AS77" s="682"/>
      <c r="AT77" s="929"/>
      <c r="AU77" s="923" t="s">
        <v>207</v>
      </c>
      <c r="AV77" s="923"/>
      <c r="AW77" s="923"/>
      <c r="AX77" s="923"/>
      <c r="AY77" s="923"/>
      <c r="AZ77" s="924"/>
      <c r="BA77" s="924"/>
      <c r="BB77" s="924"/>
      <c r="BC77" s="924"/>
      <c r="BD77" s="925"/>
      <c r="BE77" s="55"/>
      <c r="BF77" s="55"/>
      <c r="BG77" s="55"/>
      <c r="BH77" s="55"/>
      <c r="BI77" s="55"/>
      <c r="BJ77" s="55"/>
      <c r="BK77" s="55"/>
      <c r="BL77" s="55"/>
      <c r="BM77" s="55"/>
      <c r="BN77" s="55"/>
      <c r="BO77" s="55"/>
      <c r="BP77" s="55"/>
      <c r="BQ77" s="52">
        <v>71</v>
      </c>
      <c r="BR77" s="73"/>
      <c r="BS77" s="893"/>
      <c r="BT77" s="894"/>
      <c r="BU77" s="894"/>
      <c r="BV77" s="894"/>
      <c r="BW77" s="894"/>
      <c r="BX77" s="894"/>
      <c r="BY77" s="894"/>
      <c r="BZ77" s="894"/>
      <c r="CA77" s="894"/>
      <c r="CB77" s="894"/>
      <c r="CC77" s="894"/>
      <c r="CD77" s="894"/>
      <c r="CE77" s="894"/>
      <c r="CF77" s="894"/>
      <c r="CG77" s="895"/>
      <c r="CH77" s="896"/>
      <c r="CI77" s="897"/>
      <c r="CJ77" s="897"/>
      <c r="CK77" s="897"/>
      <c r="CL77" s="898"/>
      <c r="CM77" s="896"/>
      <c r="CN77" s="897"/>
      <c r="CO77" s="897"/>
      <c r="CP77" s="897"/>
      <c r="CQ77" s="898"/>
      <c r="CR77" s="896"/>
      <c r="CS77" s="897"/>
      <c r="CT77" s="897"/>
      <c r="CU77" s="897"/>
      <c r="CV77" s="898"/>
      <c r="CW77" s="896"/>
      <c r="CX77" s="897"/>
      <c r="CY77" s="897"/>
      <c r="CZ77" s="897"/>
      <c r="DA77" s="898"/>
      <c r="DB77" s="896"/>
      <c r="DC77" s="897"/>
      <c r="DD77" s="897"/>
      <c r="DE77" s="897"/>
      <c r="DF77" s="898"/>
      <c r="DG77" s="896"/>
      <c r="DH77" s="897"/>
      <c r="DI77" s="897"/>
      <c r="DJ77" s="897"/>
      <c r="DK77" s="898"/>
      <c r="DL77" s="896"/>
      <c r="DM77" s="897"/>
      <c r="DN77" s="897"/>
      <c r="DO77" s="897"/>
      <c r="DP77" s="898"/>
      <c r="DQ77" s="896"/>
      <c r="DR77" s="897"/>
      <c r="DS77" s="897"/>
      <c r="DT77" s="897"/>
      <c r="DU77" s="898"/>
      <c r="DV77" s="893"/>
      <c r="DW77" s="894"/>
      <c r="DX77" s="894"/>
      <c r="DY77" s="894"/>
      <c r="DZ77" s="899"/>
      <c r="EA77" s="48"/>
    </row>
    <row r="78" spans="1:131" ht="26.25" customHeight="1" x14ac:dyDescent="0.2">
      <c r="A78" s="52">
        <v>11</v>
      </c>
      <c r="B78" s="926" t="s">
        <v>403</v>
      </c>
      <c r="C78" s="927"/>
      <c r="D78" s="927"/>
      <c r="E78" s="927"/>
      <c r="F78" s="927"/>
      <c r="G78" s="927"/>
      <c r="H78" s="927"/>
      <c r="I78" s="927"/>
      <c r="J78" s="927"/>
      <c r="K78" s="927"/>
      <c r="L78" s="927"/>
      <c r="M78" s="927"/>
      <c r="N78" s="927"/>
      <c r="O78" s="927"/>
      <c r="P78" s="928"/>
      <c r="Q78" s="922">
        <v>2469</v>
      </c>
      <c r="R78" s="923"/>
      <c r="S78" s="923"/>
      <c r="T78" s="923"/>
      <c r="U78" s="923"/>
      <c r="V78" s="923">
        <v>2468</v>
      </c>
      <c r="W78" s="923"/>
      <c r="X78" s="923"/>
      <c r="Y78" s="923"/>
      <c r="Z78" s="923"/>
      <c r="AA78" s="923">
        <v>1</v>
      </c>
      <c r="AB78" s="923"/>
      <c r="AC78" s="923"/>
      <c r="AD78" s="923"/>
      <c r="AE78" s="923"/>
      <c r="AF78" s="923">
        <v>1</v>
      </c>
      <c r="AG78" s="923"/>
      <c r="AH78" s="923"/>
      <c r="AI78" s="923"/>
      <c r="AJ78" s="923"/>
      <c r="AK78" s="923" t="s">
        <v>207</v>
      </c>
      <c r="AL78" s="923"/>
      <c r="AM78" s="923"/>
      <c r="AN78" s="923"/>
      <c r="AO78" s="923"/>
      <c r="AP78" s="923" t="s">
        <v>207</v>
      </c>
      <c r="AQ78" s="923"/>
      <c r="AR78" s="923"/>
      <c r="AS78" s="923"/>
      <c r="AT78" s="923"/>
      <c r="AU78" s="923" t="s">
        <v>207</v>
      </c>
      <c r="AV78" s="923"/>
      <c r="AW78" s="923"/>
      <c r="AX78" s="923"/>
      <c r="AY78" s="923"/>
      <c r="AZ78" s="924"/>
      <c r="BA78" s="924"/>
      <c r="BB78" s="924"/>
      <c r="BC78" s="924"/>
      <c r="BD78" s="925"/>
      <c r="BE78" s="55"/>
      <c r="BF78" s="55"/>
      <c r="BG78" s="55"/>
      <c r="BH78" s="55"/>
      <c r="BI78" s="55"/>
      <c r="BJ78" s="48"/>
      <c r="BK78" s="48"/>
      <c r="BL78" s="48"/>
      <c r="BM78" s="48"/>
      <c r="BN78" s="48"/>
      <c r="BO78" s="55"/>
      <c r="BP78" s="55"/>
      <c r="BQ78" s="52">
        <v>72</v>
      </c>
      <c r="BR78" s="73"/>
      <c r="BS78" s="893"/>
      <c r="BT78" s="894"/>
      <c r="BU78" s="894"/>
      <c r="BV78" s="894"/>
      <c r="BW78" s="894"/>
      <c r="BX78" s="894"/>
      <c r="BY78" s="894"/>
      <c r="BZ78" s="894"/>
      <c r="CA78" s="894"/>
      <c r="CB78" s="894"/>
      <c r="CC78" s="894"/>
      <c r="CD78" s="894"/>
      <c r="CE78" s="894"/>
      <c r="CF78" s="894"/>
      <c r="CG78" s="895"/>
      <c r="CH78" s="896"/>
      <c r="CI78" s="897"/>
      <c r="CJ78" s="897"/>
      <c r="CK78" s="897"/>
      <c r="CL78" s="898"/>
      <c r="CM78" s="896"/>
      <c r="CN78" s="897"/>
      <c r="CO78" s="897"/>
      <c r="CP78" s="897"/>
      <c r="CQ78" s="898"/>
      <c r="CR78" s="896"/>
      <c r="CS78" s="897"/>
      <c r="CT78" s="897"/>
      <c r="CU78" s="897"/>
      <c r="CV78" s="898"/>
      <c r="CW78" s="896"/>
      <c r="CX78" s="897"/>
      <c r="CY78" s="897"/>
      <c r="CZ78" s="897"/>
      <c r="DA78" s="898"/>
      <c r="DB78" s="896"/>
      <c r="DC78" s="897"/>
      <c r="DD78" s="897"/>
      <c r="DE78" s="897"/>
      <c r="DF78" s="898"/>
      <c r="DG78" s="896"/>
      <c r="DH78" s="897"/>
      <c r="DI78" s="897"/>
      <c r="DJ78" s="897"/>
      <c r="DK78" s="898"/>
      <c r="DL78" s="896"/>
      <c r="DM78" s="897"/>
      <c r="DN78" s="897"/>
      <c r="DO78" s="897"/>
      <c r="DP78" s="898"/>
      <c r="DQ78" s="896"/>
      <c r="DR78" s="897"/>
      <c r="DS78" s="897"/>
      <c r="DT78" s="897"/>
      <c r="DU78" s="898"/>
      <c r="DV78" s="893"/>
      <c r="DW78" s="894"/>
      <c r="DX78" s="894"/>
      <c r="DY78" s="894"/>
      <c r="DZ78" s="899"/>
      <c r="EA78" s="48"/>
    </row>
    <row r="79" spans="1:131" ht="26.25" customHeight="1" x14ac:dyDescent="0.2">
      <c r="A79" s="52">
        <v>12</v>
      </c>
      <c r="B79" s="678"/>
      <c r="C79" s="679"/>
      <c r="D79" s="679"/>
      <c r="E79" s="679"/>
      <c r="F79" s="679"/>
      <c r="G79" s="679"/>
      <c r="H79" s="679"/>
      <c r="I79" s="679"/>
      <c r="J79" s="679"/>
      <c r="K79" s="679"/>
      <c r="L79" s="679"/>
      <c r="M79" s="679"/>
      <c r="N79" s="679"/>
      <c r="O79" s="679"/>
      <c r="P79" s="680"/>
      <c r="Q79" s="922"/>
      <c r="R79" s="923"/>
      <c r="S79" s="923"/>
      <c r="T79" s="923"/>
      <c r="U79" s="923"/>
      <c r="V79" s="923"/>
      <c r="W79" s="923"/>
      <c r="X79" s="923"/>
      <c r="Y79" s="923"/>
      <c r="Z79" s="923"/>
      <c r="AA79" s="923"/>
      <c r="AB79" s="923"/>
      <c r="AC79" s="923"/>
      <c r="AD79" s="923"/>
      <c r="AE79" s="923"/>
      <c r="AF79" s="923"/>
      <c r="AG79" s="923"/>
      <c r="AH79" s="923"/>
      <c r="AI79" s="923"/>
      <c r="AJ79" s="923"/>
      <c r="AK79" s="923"/>
      <c r="AL79" s="923"/>
      <c r="AM79" s="923"/>
      <c r="AN79" s="923"/>
      <c r="AO79" s="923"/>
      <c r="AP79" s="923"/>
      <c r="AQ79" s="923"/>
      <c r="AR79" s="923"/>
      <c r="AS79" s="923"/>
      <c r="AT79" s="923"/>
      <c r="AU79" s="923"/>
      <c r="AV79" s="923"/>
      <c r="AW79" s="923"/>
      <c r="AX79" s="923"/>
      <c r="AY79" s="923"/>
      <c r="AZ79" s="924"/>
      <c r="BA79" s="924"/>
      <c r="BB79" s="924"/>
      <c r="BC79" s="924"/>
      <c r="BD79" s="925"/>
      <c r="BE79" s="55"/>
      <c r="BF79" s="55"/>
      <c r="BG79" s="55"/>
      <c r="BH79" s="55"/>
      <c r="BI79" s="55"/>
      <c r="BJ79" s="48"/>
      <c r="BK79" s="48"/>
      <c r="BL79" s="48"/>
      <c r="BM79" s="48"/>
      <c r="BN79" s="48"/>
      <c r="BO79" s="55"/>
      <c r="BP79" s="55"/>
      <c r="BQ79" s="52">
        <v>73</v>
      </c>
      <c r="BR79" s="73"/>
      <c r="BS79" s="893"/>
      <c r="BT79" s="894"/>
      <c r="BU79" s="894"/>
      <c r="BV79" s="894"/>
      <c r="BW79" s="894"/>
      <c r="BX79" s="894"/>
      <c r="BY79" s="894"/>
      <c r="BZ79" s="894"/>
      <c r="CA79" s="894"/>
      <c r="CB79" s="894"/>
      <c r="CC79" s="894"/>
      <c r="CD79" s="894"/>
      <c r="CE79" s="894"/>
      <c r="CF79" s="894"/>
      <c r="CG79" s="895"/>
      <c r="CH79" s="896"/>
      <c r="CI79" s="897"/>
      <c r="CJ79" s="897"/>
      <c r="CK79" s="897"/>
      <c r="CL79" s="898"/>
      <c r="CM79" s="896"/>
      <c r="CN79" s="897"/>
      <c r="CO79" s="897"/>
      <c r="CP79" s="897"/>
      <c r="CQ79" s="898"/>
      <c r="CR79" s="896"/>
      <c r="CS79" s="897"/>
      <c r="CT79" s="897"/>
      <c r="CU79" s="897"/>
      <c r="CV79" s="898"/>
      <c r="CW79" s="896"/>
      <c r="CX79" s="897"/>
      <c r="CY79" s="897"/>
      <c r="CZ79" s="897"/>
      <c r="DA79" s="898"/>
      <c r="DB79" s="896"/>
      <c r="DC79" s="897"/>
      <c r="DD79" s="897"/>
      <c r="DE79" s="897"/>
      <c r="DF79" s="898"/>
      <c r="DG79" s="896"/>
      <c r="DH79" s="897"/>
      <c r="DI79" s="897"/>
      <c r="DJ79" s="897"/>
      <c r="DK79" s="898"/>
      <c r="DL79" s="896"/>
      <c r="DM79" s="897"/>
      <c r="DN79" s="897"/>
      <c r="DO79" s="897"/>
      <c r="DP79" s="898"/>
      <c r="DQ79" s="896"/>
      <c r="DR79" s="897"/>
      <c r="DS79" s="897"/>
      <c r="DT79" s="897"/>
      <c r="DU79" s="898"/>
      <c r="DV79" s="893"/>
      <c r="DW79" s="894"/>
      <c r="DX79" s="894"/>
      <c r="DY79" s="894"/>
      <c r="DZ79" s="899"/>
      <c r="EA79" s="48"/>
    </row>
    <row r="80" spans="1:131" ht="26.25" customHeight="1" x14ac:dyDescent="0.2">
      <c r="A80" s="52">
        <v>13</v>
      </c>
      <c r="B80" s="678"/>
      <c r="C80" s="679"/>
      <c r="D80" s="679"/>
      <c r="E80" s="679"/>
      <c r="F80" s="679"/>
      <c r="G80" s="679"/>
      <c r="H80" s="679"/>
      <c r="I80" s="679"/>
      <c r="J80" s="679"/>
      <c r="K80" s="679"/>
      <c r="L80" s="679"/>
      <c r="M80" s="679"/>
      <c r="N80" s="679"/>
      <c r="O80" s="679"/>
      <c r="P80" s="680"/>
      <c r="Q80" s="922"/>
      <c r="R80" s="923"/>
      <c r="S80" s="923"/>
      <c r="T80" s="923"/>
      <c r="U80" s="923"/>
      <c r="V80" s="923"/>
      <c r="W80" s="923"/>
      <c r="X80" s="923"/>
      <c r="Y80" s="923"/>
      <c r="Z80" s="923"/>
      <c r="AA80" s="923"/>
      <c r="AB80" s="923"/>
      <c r="AC80" s="923"/>
      <c r="AD80" s="923"/>
      <c r="AE80" s="923"/>
      <c r="AF80" s="923"/>
      <c r="AG80" s="923"/>
      <c r="AH80" s="923"/>
      <c r="AI80" s="923"/>
      <c r="AJ80" s="923"/>
      <c r="AK80" s="923"/>
      <c r="AL80" s="923"/>
      <c r="AM80" s="923"/>
      <c r="AN80" s="923"/>
      <c r="AO80" s="923"/>
      <c r="AP80" s="923"/>
      <c r="AQ80" s="923"/>
      <c r="AR80" s="923"/>
      <c r="AS80" s="923"/>
      <c r="AT80" s="923"/>
      <c r="AU80" s="923"/>
      <c r="AV80" s="923"/>
      <c r="AW80" s="923"/>
      <c r="AX80" s="923"/>
      <c r="AY80" s="923"/>
      <c r="AZ80" s="924"/>
      <c r="BA80" s="924"/>
      <c r="BB80" s="924"/>
      <c r="BC80" s="924"/>
      <c r="BD80" s="925"/>
      <c r="BE80" s="55"/>
      <c r="BF80" s="55"/>
      <c r="BG80" s="55"/>
      <c r="BH80" s="55"/>
      <c r="BI80" s="55"/>
      <c r="BJ80" s="55"/>
      <c r="BK80" s="55"/>
      <c r="BL80" s="55"/>
      <c r="BM80" s="55"/>
      <c r="BN80" s="55"/>
      <c r="BO80" s="55"/>
      <c r="BP80" s="55"/>
      <c r="BQ80" s="52">
        <v>74</v>
      </c>
      <c r="BR80" s="73"/>
      <c r="BS80" s="893"/>
      <c r="BT80" s="894"/>
      <c r="BU80" s="894"/>
      <c r="BV80" s="894"/>
      <c r="BW80" s="894"/>
      <c r="BX80" s="894"/>
      <c r="BY80" s="894"/>
      <c r="BZ80" s="894"/>
      <c r="CA80" s="894"/>
      <c r="CB80" s="894"/>
      <c r="CC80" s="894"/>
      <c r="CD80" s="894"/>
      <c r="CE80" s="894"/>
      <c r="CF80" s="894"/>
      <c r="CG80" s="895"/>
      <c r="CH80" s="896"/>
      <c r="CI80" s="897"/>
      <c r="CJ80" s="897"/>
      <c r="CK80" s="897"/>
      <c r="CL80" s="898"/>
      <c r="CM80" s="896"/>
      <c r="CN80" s="897"/>
      <c r="CO80" s="897"/>
      <c r="CP80" s="897"/>
      <c r="CQ80" s="898"/>
      <c r="CR80" s="896"/>
      <c r="CS80" s="897"/>
      <c r="CT80" s="897"/>
      <c r="CU80" s="897"/>
      <c r="CV80" s="898"/>
      <c r="CW80" s="896"/>
      <c r="CX80" s="897"/>
      <c r="CY80" s="897"/>
      <c r="CZ80" s="897"/>
      <c r="DA80" s="898"/>
      <c r="DB80" s="896"/>
      <c r="DC80" s="897"/>
      <c r="DD80" s="897"/>
      <c r="DE80" s="897"/>
      <c r="DF80" s="898"/>
      <c r="DG80" s="896"/>
      <c r="DH80" s="897"/>
      <c r="DI80" s="897"/>
      <c r="DJ80" s="897"/>
      <c r="DK80" s="898"/>
      <c r="DL80" s="896"/>
      <c r="DM80" s="897"/>
      <c r="DN80" s="897"/>
      <c r="DO80" s="897"/>
      <c r="DP80" s="898"/>
      <c r="DQ80" s="896"/>
      <c r="DR80" s="897"/>
      <c r="DS80" s="897"/>
      <c r="DT80" s="897"/>
      <c r="DU80" s="898"/>
      <c r="DV80" s="893"/>
      <c r="DW80" s="894"/>
      <c r="DX80" s="894"/>
      <c r="DY80" s="894"/>
      <c r="DZ80" s="899"/>
      <c r="EA80" s="48"/>
    </row>
    <row r="81" spans="1:131" ht="26.25" customHeight="1" x14ac:dyDescent="0.2">
      <c r="A81" s="52">
        <v>14</v>
      </c>
      <c r="B81" s="678"/>
      <c r="C81" s="679"/>
      <c r="D81" s="679"/>
      <c r="E81" s="679"/>
      <c r="F81" s="679"/>
      <c r="G81" s="679"/>
      <c r="H81" s="679"/>
      <c r="I81" s="679"/>
      <c r="J81" s="679"/>
      <c r="K81" s="679"/>
      <c r="L81" s="679"/>
      <c r="M81" s="679"/>
      <c r="N81" s="679"/>
      <c r="O81" s="679"/>
      <c r="P81" s="680"/>
      <c r="Q81" s="922"/>
      <c r="R81" s="923"/>
      <c r="S81" s="923"/>
      <c r="T81" s="923"/>
      <c r="U81" s="923"/>
      <c r="V81" s="923"/>
      <c r="W81" s="923"/>
      <c r="X81" s="923"/>
      <c r="Y81" s="923"/>
      <c r="Z81" s="923"/>
      <c r="AA81" s="923"/>
      <c r="AB81" s="923"/>
      <c r="AC81" s="923"/>
      <c r="AD81" s="923"/>
      <c r="AE81" s="923"/>
      <c r="AF81" s="923"/>
      <c r="AG81" s="923"/>
      <c r="AH81" s="923"/>
      <c r="AI81" s="923"/>
      <c r="AJ81" s="923"/>
      <c r="AK81" s="923"/>
      <c r="AL81" s="923"/>
      <c r="AM81" s="923"/>
      <c r="AN81" s="923"/>
      <c r="AO81" s="923"/>
      <c r="AP81" s="923"/>
      <c r="AQ81" s="923"/>
      <c r="AR81" s="923"/>
      <c r="AS81" s="923"/>
      <c r="AT81" s="923"/>
      <c r="AU81" s="923"/>
      <c r="AV81" s="923"/>
      <c r="AW81" s="923"/>
      <c r="AX81" s="923"/>
      <c r="AY81" s="923"/>
      <c r="AZ81" s="924"/>
      <c r="BA81" s="924"/>
      <c r="BB81" s="924"/>
      <c r="BC81" s="924"/>
      <c r="BD81" s="925"/>
      <c r="BE81" s="55"/>
      <c r="BF81" s="55"/>
      <c r="BG81" s="55"/>
      <c r="BH81" s="55"/>
      <c r="BI81" s="55"/>
      <c r="BJ81" s="55"/>
      <c r="BK81" s="55"/>
      <c r="BL81" s="55"/>
      <c r="BM81" s="55"/>
      <c r="BN81" s="55"/>
      <c r="BO81" s="55"/>
      <c r="BP81" s="55"/>
      <c r="BQ81" s="52">
        <v>75</v>
      </c>
      <c r="BR81" s="73"/>
      <c r="BS81" s="893"/>
      <c r="BT81" s="894"/>
      <c r="BU81" s="894"/>
      <c r="BV81" s="894"/>
      <c r="BW81" s="894"/>
      <c r="BX81" s="894"/>
      <c r="BY81" s="894"/>
      <c r="BZ81" s="894"/>
      <c r="CA81" s="894"/>
      <c r="CB81" s="894"/>
      <c r="CC81" s="894"/>
      <c r="CD81" s="894"/>
      <c r="CE81" s="894"/>
      <c r="CF81" s="894"/>
      <c r="CG81" s="895"/>
      <c r="CH81" s="896"/>
      <c r="CI81" s="897"/>
      <c r="CJ81" s="897"/>
      <c r="CK81" s="897"/>
      <c r="CL81" s="898"/>
      <c r="CM81" s="896"/>
      <c r="CN81" s="897"/>
      <c r="CO81" s="897"/>
      <c r="CP81" s="897"/>
      <c r="CQ81" s="898"/>
      <c r="CR81" s="896"/>
      <c r="CS81" s="897"/>
      <c r="CT81" s="897"/>
      <c r="CU81" s="897"/>
      <c r="CV81" s="898"/>
      <c r="CW81" s="896"/>
      <c r="CX81" s="897"/>
      <c r="CY81" s="897"/>
      <c r="CZ81" s="897"/>
      <c r="DA81" s="898"/>
      <c r="DB81" s="896"/>
      <c r="DC81" s="897"/>
      <c r="DD81" s="897"/>
      <c r="DE81" s="897"/>
      <c r="DF81" s="898"/>
      <c r="DG81" s="896"/>
      <c r="DH81" s="897"/>
      <c r="DI81" s="897"/>
      <c r="DJ81" s="897"/>
      <c r="DK81" s="898"/>
      <c r="DL81" s="896"/>
      <c r="DM81" s="897"/>
      <c r="DN81" s="897"/>
      <c r="DO81" s="897"/>
      <c r="DP81" s="898"/>
      <c r="DQ81" s="896"/>
      <c r="DR81" s="897"/>
      <c r="DS81" s="897"/>
      <c r="DT81" s="897"/>
      <c r="DU81" s="898"/>
      <c r="DV81" s="893"/>
      <c r="DW81" s="894"/>
      <c r="DX81" s="894"/>
      <c r="DY81" s="894"/>
      <c r="DZ81" s="899"/>
      <c r="EA81" s="48"/>
    </row>
    <row r="82" spans="1:131" ht="26.25" customHeight="1" x14ac:dyDescent="0.2">
      <c r="A82" s="52">
        <v>15</v>
      </c>
      <c r="B82" s="678"/>
      <c r="C82" s="679"/>
      <c r="D82" s="679"/>
      <c r="E82" s="679"/>
      <c r="F82" s="679"/>
      <c r="G82" s="679"/>
      <c r="H82" s="679"/>
      <c r="I82" s="679"/>
      <c r="J82" s="679"/>
      <c r="K82" s="679"/>
      <c r="L82" s="679"/>
      <c r="M82" s="679"/>
      <c r="N82" s="679"/>
      <c r="O82" s="679"/>
      <c r="P82" s="680"/>
      <c r="Q82" s="922"/>
      <c r="R82" s="923"/>
      <c r="S82" s="923"/>
      <c r="T82" s="923"/>
      <c r="U82" s="923"/>
      <c r="V82" s="923"/>
      <c r="W82" s="923"/>
      <c r="X82" s="923"/>
      <c r="Y82" s="923"/>
      <c r="Z82" s="923"/>
      <c r="AA82" s="923"/>
      <c r="AB82" s="923"/>
      <c r="AC82" s="923"/>
      <c r="AD82" s="923"/>
      <c r="AE82" s="923"/>
      <c r="AF82" s="923"/>
      <c r="AG82" s="923"/>
      <c r="AH82" s="923"/>
      <c r="AI82" s="923"/>
      <c r="AJ82" s="923"/>
      <c r="AK82" s="923"/>
      <c r="AL82" s="923"/>
      <c r="AM82" s="923"/>
      <c r="AN82" s="923"/>
      <c r="AO82" s="923"/>
      <c r="AP82" s="923"/>
      <c r="AQ82" s="923"/>
      <c r="AR82" s="923"/>
      <c r="AS82" s="923"/>
      <c r="AT82" s="923"/>
      <c r="AU82" s="923"/>
      <c r="AV82" s="923"/>
      <c r="AW82" s="923"/>
      <c r="AX82" s="923"/>
      <c r="AY82" s="923"/>
      <c r="AZ82" s="924"/>
      <c r="BA82" s="924"/>
      <c r="BB82" s="924"/>
      <c r="BC82" s="924"/>
      <c r="BD82" s="925"/>
      <c r="BE82" s="55"/>
      <c r="BF82" s="55"/>
      <c r="BG82" s="55"/>
      <c r="BH82" s="55"/>
      <c r="BI82" s="55"/>
      <c r="BJ82" s="55"/>
      <c r="BK82" s="55"/>
      <c r="BL82" s="55"/>
      <c r="BM82" s="55"/>
      <c r="BN82" s="55"/>
      <c r="BO82" s="55"/>
      <c r="BP82" s="55"/>
      <c r="BQ82" s="52">
        <v>76</v>
      </c>
      <c r="BR82" s="73"/>
      <c r="BS82" s="893"/>
      <c r="BT82" s="894"/>
      <c r="BU82" s="894"/>
      <c r="BV82" s="894"/>
      <c r="BW82" s="894"/>
      <c r="BX82" s="894"/>
      <c r="BY82" s="894"/>
      <c r="BZ82" s="894"/>
      <c r="CA82" s="894"/>
      <c r="CB82" s="894"/>
      <c r="CC82" s="894"/>
      <c r="CD82" s="894"/>
      <c r="CE82" s="894"/>
      <c r="CF82" s="894"/>
      <c r="CG82" s="895"/>
      <c r="CH82" s="896"/>
      <c r="CI82" s="897"/>
      <c r="CJ82" s="897"/>
      <c r="CK82" s="897"/>
      <c r="CL82" s="898"/>
      <c r="CM82" s="896"/>
      <c r="CN82" s="897"/>
      <c r="CO82" s="897"/>
      <c r="CP82" s="897"/>
      <c r="CQ82" s="898"/>
      <c r="CR82" s="896"/>
      <c r="CS82" s="897"/>
      <c r="CT82" s="897"/>
      <c r="CU82" s="897"/>
      <c r="CV82" s="898"/>
      <c r="CW82" s="896"/>
      <c r="CX82" s="897"/>
      <c r="CY82" s="897"/>
      <c r="CZ82" s="897"/>
      <c r="DA82" s="898"/>
      <c r="DB82" s="896"/>
      <c r="DC82" s="897"/>
      <c r="DD82" s="897"/>
      <c r="DE82" s="897"/>
      <c r="DF82" s="898"/>
      <c r="DG82" s="896"/>
      <c r="DH82" s="897"/>
      <c r="DI82" s="897"/>
      <c r="DJ82" s="897"/>
      <c r="DK82" s="898"/>
      <c r="DL82" s="896"/>
      <c r="DM82" s="897"/>
      <c r="DN82" s="897"/>
      <c r="DO82" s="897"/>
      <c r="DP82" s="898"/>
      <c r="DQ82" s="896"/>
      <c r="DR82" s="897"/>
      <c r="DS82" s="897"/>
      <c r="DT82" s="897"/>
      <c r="DU82" s="898"/>
      <c r="DV82" s="893"/>
      <c r="DW82" s="894"/>
      <c r="DX82" s="894"/>
      <c r="DY82" s="894"/>
      <c r="DZ82" s="899"/>
      <c r="EA82" s="48"/>
    </row>
    <row r="83" spans="1:131" ht="26.25" customHeight="1" x14ac:dyDescent="0.2">
      <c r="A83" s="52">
        <v>16</v>
      </c>
      <c r="B83" s="678"/>
      <c r="C83" s="679"/>
      <c r="D83" s="679"/>
      <c r="E83" s="679"/>
      <c r="F83" s="679"/>
      <c r="G83" s="679"/>
      <c r="H83" s="679"/>
      <c r="I83" s="679"/>
      <c r="J83" s="679"/>
      <c r="K83" s="679"/>
      <c r="L83" s="679"/>
      <c r="M83" s="679"/>
      <c r="N83" s="679"/>
      <c r="O83" s="679"/>
      <c r="P83" s="680"/>
      <c r="Q83" s="922"/>
      <c r="R83" s="923"/>
      <c r="S83" s="923"/>
      <c r="T83" s="923"/>
      <c r="U83" s="923"/>
      <c r="V83" s="923"/>
      <c r="W83" s="923"/>
      <c r="X83" s="923"/>
      <c r="Y83" s="923"/>
      <c r="Z83" s="923"/>
      <c r="AA83" s="923"/>
      <c r="AB83" s="923"/>
      <c r="AC83" s="923"/>
      <c r="AD83" s="923"/>
      <c r="AE83" s="923"/>
      <c r="AF83" s="923"/>
      <c r="AG83" s="923"/>
      <c r="AH83" s="923"/>
      <c r="AI83" s="923"/>
      <c r="AJ83" s="923"/>
      <c r="AK83" s="923"/>
      <c r="AL83" s="923"/>
      <c r="AM83" s="923"/>
      <c r="AN83" s="923"/>
      <c r="AO83" s="923"/>
      <c r="AP83" s="923"/>
      <c r="AQ83" s="923"/>
      <c r="AR83" s="923"/>
      <c r="AS83" s="923"/>
      <c r="AT83" s="923"/>
      <c r="AU83" s="923"/>
      <c r="AV83" s="923"/>
      <c r="AW83" s="923"/>
      <c r="AX83" s="923"/>
      <c r="AY83" s="923"/>
      <c r="AZ83" s="924"/>
      <c r="BA83" s="924"/>
      <c r="BB83" s="924"/>
      <c r="BC83" s="924"/>
      <c r="BD83" s="925"/>
      <c r="BE83" s="55"/>
      <c r="BF83" s="55"/>
      <c r="BG83" s="55"/>
      <c r="BH83" s="55"/>
      <c r="BI83" s="55"/>
      <c r="BJ83" s="55"/>
      <c r="BK83" s="55"/>
      <c r="BL83" s="55"/>
      <c r="BM83" s="55"/>
      <c r="BN83" s="55"/>
      <c r="BO83" s="55"/>
      <c r="BP83" s="55"/>
      <c r="BQ83" s="52">
        <v>77</v>
      </c>
      <c r="BR83" s="73"/>
      <c r="BS83" s="893"/>
      <c r="BT83" s="894"/>
      <c r="BU83" s="894"/>
      <c r="BV83" s="894"/>
      <c r="BW83" s="894"/>
      <c r="BX83" s="894"/>
      <c r="BY83" s="894"/>
      <c r="BZ83" s="894"/>
      <c r="CA83" s="894"/>
      <c r="CB83" s="894"/>
      <c r="CC83" s="894"/>
      <c r="CD83" s="894"/>
      <c r="CE83" s="894"/>
      <c r="CF83" s="894"/>
      <c r="CG83" s="895"/>
      <c r="CH83" s="896"/>
      <c r="CI83" s="897"/>
      <c r="CJ83" s="897"/>
      <c r="CK83" s="897"/>
      <c r="CL83" s="898"/>
      <c r="CM83" s="896"/>
      <c r="CN83" s="897"/>
      <c r="CO83" s="897"/>
      <c r="CP83" s="897"/>
      <c r="CQ83" s="898"/>
      <c r="CR83" s="896"/>
      <c r="CS83" s="897"/>
      <c r="CT83" s="897"/>
      <c r="CU83" s="897"/>
      <c r="CV83" s="898"/>
      <c r="CW83" s="896"/>
      <c r="CX83" s="897"/>
      <c r="CY83" s="897"/>
      <c r="CZ83" s="897"/>
      <c r="DA83" s="898"/>
      <c r="DB83" s="896"/>
      <c r="DC83" s="897"/>
      <c r="DD83" s="897"/>
      <c r="DE83" s="897"/>
      <c r="DF83" s="898"/>
      <c r="DG83" s="896"/>
      <c r="DH83" s="897"/>
      <c r="DI83" s="897"/>
      <c r="DJ83" s="897"/>
      <c r="DK83" s="898"/>
      <c r="DL83" s="896"/>
      <c r="DM83" s="897"/>
      <c r="DN83" s="897"/>
      <c r="DO83" s="897"/>
      <c r="DP83" s="898"/>
      <c r="DQ83" s="896"/>
      <c r="DR83" s="897"/>
      <c r="DS83" s="897"/>
      <c r="DT83" s="897"/>
      <c r="DU83" s="898"/>
      <c r="DV83" s="893"/>
      <c r="DW83" s="894"/>
      <c r="DX83" s="894"/>
      <c r="DY83" s="894"/>
      <c r="DZ83" s="899"/>
      <c r="EA83" s="48"/>
    </row>
    <row r="84" spans="1:131" ht="26.25" customHeight="1" x14ac:dyDescent="0.2">
      <c r="A84" s="52">
        <v>17</v>
      </c>
      <c r="B84" s="678"/>
      <c r="C84" s="679"/>
      <c r="D84" s="679"/>
      <c r="E84" s="679"/>
      <c r="F84" s="679"/>
      <c r="G84" s="679"/>
      <c r="H84" s="679"/>
      <c r="I84" s="679"/>
      <c r="J84" s="679"/>
      <c r="K84" s="679"/>
      <c r="L84" s="679"/>
      <c r="M84" s="679"/>
      <c r="N84" s="679"/>
      <c r="O84" s="679"/>
      <c r="P84" s="680"/>
      <c r="Q84" s="922"/>
      <c r="R84" s="923"/>
      <c r="S84" s="923"/>
      <c r="T84" s="923"/>
      <c r="U84" s="923"/>
      <c r="V84" s="923"/>
      <c r="W84" s="923"/>
      <c r="X84" s="923"/>
      <c r="Y84" s="923"/>
      <c r="Z84" s="923"/>
      <c r="AA84" s="923"/>
      <c r="AB84" s="923"/>
      <c r="AC84" s="923"/>
      <c r="AD84" s="923"/>
      <c r="AE84" s="923"/>
      <c r="AF84" s="923"/>
      <c r="AG84" s="923"/>
      <c r="AH84" s="923"/>
      <c r="AI84" s="923"/>
      <c r="AJ84" s="923"/>
      <c r="AK84" s="923"/>
      <c r="AL84" s="923"/>
      <c r="AM84" s="923"/>
      <c r="AN84" s="923"/>
      <c r="AO84" s="923"/>
      <c r="AP84" s="923"/>
      <c r="AQ84" s="923"/>
      <c r="AR84" s="923"/>
      <c r="AS84" s="923"/>
      <c r="AT84" s="923"/>
      <c r="AU84" s="923"/>
      <c r="AV84" s="923"/>
      <c r="AW84" s="923"/>
      <c r="AX84" s="923"/>
      <c r="AY84" s="923"/>
      <c r="AZ84" s="924"/>
      <c r="BA84" s="924"/>
      <c r="BB84" s="924"/>
      <c r="BC84" s="924"/>
      <c r="BD84" s="925"/>
      <c r="BE84" s="55"/>
      <c r="BF84" s="55"/>
      <c r="BG84" s="55"/>
      <c r="BH84" s="55"/>
      <c r="BI84" s="55"/>
      <c r="BJ84" s="55"/>
      <c r="BK84" s="55"/>
      <c r="BL84" s="55"/>
      <c r="BM84" s="55"/>
      <c r="BN84" s="55"/>
      <c r="BO84" s="55"/>
      <c r="BP84" s="55"/>
      <c r="BQ84" s="52">
        <v>78</v>
      </c>
      <c r="BR84" s="73"/>
      <c r="BS84" s="893"/>
      <c r="BT84" s="894"/>
      <c r="BU84" s="894"/>
      <c r="BV84" s="894"/>
      <c r="BW84" s="894"/>
      <c r="BX84" s="894"/>
      <c r="BY84" s="894"/>
      <c r="BZ84" s="894"/>
      <c r="CA84" s="894"/>
      <c r="CB84" s="894"/>
      <c r="CC84" s="894"/>
      <c r="CD84" s="894"/>
      <c r="CE84" s="894"/>
      <c r="CF84" s="894"/>
      <c r="CG84" s="895"/>
      <c r="CH84" s="896"/>
      <c r="CI84" s="897"/>
      <c r="CJ84" s="897"/>
      <c r="CK84" s="897"/>
      <c r="CL84" s="898"/>
      <c r="CM84" s="896"/>
      <c r="CN84" s="897"/>
      <c r="CO84" s="897"/>
      <c r="CP84" s="897"/>
      <c r="CQ84" s="898"/>
      <c r="CR84" s="896"/>
      <c r="CS84" s="897"/>
      <c r="CT84" s="897"/>
      <c r="CU84" s="897"/>
      <c r="CV84" s="898"/>
      <c r="CW84" s="896"/>
      <c r="CX84" s="897"/>
      <c r="CY84" s="897"/>
      <c r="CZ84" s="897"/>
      <c r="DA84" s="898"/>
      <c r="DB84" s="896"/>
      <c r="DC84" s="897"/>
      <c r="DD84" s="897"/>
      <c r="DE84" s="897"/>
      <c r="DF84" s="898"/>
      <c r="DG84" s="896"/>
      <c r="DH84" s="897"/>
      <c r="DI84" s="897"/>
      <c r="DJ84" s="897"/>
      <c r="DK84" s="898"/>
      <c r="DL84" s="896"/>
      <c r="DM84" s="897"/>
      <c r="DN84" s="897"/>
      <c r="DO84" s="897"/>
      <c r="DP84" s="898"/>
      <c r="DQ84" s="896"/>
      <c r="DR84" s="897"/>
      <c r="DS84" s="897"/>
      <c r="DT84" s="897"/>
      <c r="DU84" s="898"/>
      <c r="DV84" s="893"/>
      <c r="DW84" s="894"/>
      <c r="DX84" s="894"/>
      <c r="DY84" s="894"/>
      <c r="DZ84" s="899"/>
      <c r="EA84" s="48"/>
    </row>
    <row r="85" spans="1:131" ht="26.25" customHeight="1" x14ac:dyDescent="0.2">
      <c r="A85" s="52">
        <v>18</v>
      </c>
      <c r="B85" s="678"/>
      <c r="C85" s="679"/>
      <c r="D85" s="679"/>
      <c r="E85" s="679"/>
      <c r="F85" s="679"/>
      <c r="G85" s="679"/>
      <c r="H85" s="679"/>
      <c r="I85" s="679"/>
      <c r="J85" s="679"/>
      <c r="K85" s="679"/>
      <c r="L85" s="679"/>
      <c r="M85" s="679"/>
      <c r="N85" s="679"/>
      <c r="O85" s="679"/>
      <c r="P85" s="680"/>
      <c r="Q85" s="922"/>
      <c r="R85" s="923"/>
      <c r="S85" s="923"/>
      <c r="T85" s="923"/>
      <c r="U85" s="923"/>
      <c r="V85" s="923"/>
      <c r="W85" s="923"/>
      <c r="X85" s="923"/>
      <c r="Y85" s="923"/>
      <c r="Z85" s="923"/>
      <c r="AA85" s="923"/>
      <c r="AB85" s="923"/>
      <c r="AC85" s="923"/>
      <c r="AD85" s="923"/>
      <c r="AE85" s="923"/>
      <c r="AF85" s="923"/>
      <c r="AG85" s="923"/>
      <c r="AH85" s="923"/>
      <c r="AI85" s="923"/>
      <c r="AJ85" s="923"/>
      <c r="AK85" s="923"/>
      <c r="AL85" s="923"/>
      <c r="AM85" s="923"/>
      <c r="AN85" s="923"/>
      <c r="AO85" s="923"/>
      <c r="AP85" s="923"/>
      <c r="AQ85" s="923"/>
      <c r="AR85" s="923"/>
      <c r="AS85" s="923"/>
      <c r="AT85" s="923"/>
      <c r="AU85" s="923"/>
      <c r="AV85" s="923"/>
      <c r="AW85" s="923"/>
      <c r="AX85" s="923"/>
      <c r="AY85" s="923"/>
      <c r="AZ85" s="924"/>
      <c r="BA85" s="924"/>
      <c r="BB85" s="924"/>
      <c r="BC85" s="924"/>
      <c r="BD85" s="925"/>
      <c r="BE85" s="55"/>
      <c r="BF85" s="55"/>
      <c r="BG85" s="55"/>
      <c r="BH85" s="55"/>
      <c r="BI85" s="55"/>
      <c r="BJ85" s="55"/>
      <c r="BK85" s="55"/>
      <c r="BL85" s="55"/>
      <c r="BM85" s="55"/>
      <c r="BN85" s="55"/>
      <c r="BO85" s="55"/>
      <c r="BP85" s="55"/>
      <c r="BQ85" s="52">
        <v>79</v>
      </c>
      <c r="BR85" s="73"/>
      <c r="BS85" s="893"/>
      <c r="BT85" s="894"/>
      <c r="BU85" s="894"/>
      <c r="BV85" s="894"/>
      <c r="BW85" s="894"/>
      <c r="BX85" s="894"/>
      <c r="BY85" s="894"/>
      <c r="BZ85" s="894"/>
      <c r="CA85" s="894"/>
      <c r="CB85" s="894"/>
      <c r="CC85" s="894"/>
      <c r="CD85" s="894"/>
      <c r="CE85" s="894"/>
      <c r="CF85" s="894"/>
      <c r="CG85" s="895"/>
      <c r="CH85" s="896"/>
      <c r="CI85" s="897"/>
      <c r="CJ85" s="897"/>
      <c r="CK85" s="897"/>
      <c r="CL85" s="898"/>
      <c r="CM85" s="896"/>
      <c r="CN85" s="897"/>
      <c r="CO85" s="897"/>
      <c r="CP85" s="897"/>
      <c r="CQ85" s="898"/>
      <c r="CR85" s="896"/>
      <c r="CS85" s="897"/>
      <c r="CT85" s="897"/>
      <c r="CU85" s="897"/>
      <c r="CV85" s="898"/>
      <c r="CW85" s="896"/>
      <c r="CX85" s="897"/>
      <c r="CY85" s="897"/>
      <c r="CZ85" s="897"/>
      <c r="DA85" s="898"/>
      <c r="DB85" s="896"/>
      <c r="DC85" s="897"/>
      <c r="DD85" s="897"/>
      <c r="DE85" s="897"/>
      <c r="DF85" s="898"/>
      <c r="DG85" s="896"/>
      <c r="DH85" s="897"/>
      <c r="DI85" s="897"/>
      <c r="DJ85" s="897"/>
      <c r="DK85" s="898"/>
      <c r="DL85" s="896"/>
      <c r="DM85" s="897"/>
      <c r="DN85" s="897"/>
      <c r="DO85" s="897"/>
      <c r="DP85" s="898"/>
      <c r="DQ85" s="896"/>
      <c r="DR85" s="897"/>
      <c r="DS85" s="897"/>
      <c r="DT85" s="897"/>
      <c r="DU85" s="898"/>
      <c r="DV85" s="893"/>
      <c r="DW85" s="894"/>
      <c r="DX85" s="894"/>
      <c r="DY85" s="894"/>
      <c r="DZ85" s="899"/>
      <c r="EA85" s="48"/>
    </row>
    <row r="86" spans="1:131" ht="26.25" customHeight="1" x14ac:dyDescent="0.2">
      <c r="A86" s="52">
        <v>19</v>
      </c>
      <c r="B86" s="678"/>
      <c r="C86" s="679"/>
      <c r="D86" s="679"/>
      <c r="E86" s="679"/>
      <c r="F86" s="679"/>
      <c r="G86" s="679"/>
      <c r="H86" s="679"/>
      <c r="I86" s="679"/>
      <c r="J86" s="679"/>
      <c r="K86" s="679"/>
      <c r="L86" s="679"/>
      <c r="M86" s="679"/>
      <c r="N86" s="679"/>
      <c r="O86" s="679"/>
      <c r="P86" s="680"/>
      <c r="Q86" s="922"/>
      <c r="R86" s="923"/>
      <c r="S86" s="923"/>
      <c r="T86" s="923"/>
      <c r="U86" s="923"/>
      <c r="V86" s="923"/>
      <c r="W86" s="923"/>
      <c r="X86" s="923"/>
      <c r="Y86" s="923"/>
      <c r="Z86" s="923"/>
      <c r="AA86" s="923"/>
      <c r="AB86" s="923"/>
      <c r="AC86" s="923"/>
      <c r="AD86" s="923"/>
      <c r="AE86" s="923"/>
      <c r="AF86" s="923"/>
      <c r="AG86" s="923"/>
      <c r="AH86" s="923"/>
      <c r="AI86" s="923"/>
      <c r="AJ86" s="923"/>
      <c r="AK86" s="923"/>
      <c r="AL86" s="923"/>
      <c r="AM86" s="923"/>
      <c r="AN86" s="923"/>
      <c r="AO86" s="923"/>
      <c r="AP86" s="923"/>
      <c r="AQ86" s="923"/>
      <c r="AR86" s="923"/>
      <c r="AS86" s="923"/>
      <c r="AT86" s="923"/>
      <c r="AU86" s="923"/>
      <c r="AV86" s="923"/>
      <c r="AW86" s="923"/>
      <c r="AX86" s="923"/>
      <c r="AY86" s="923"/>
      <c r="AZ86" s="924"/>
      <c r="BA86" s="924"/>
      <c r="BB86" s="924"/>
      <c r="BC86" s="924"/>
      <c r="BD86" s="925"/>
      <c r="BE86" s="55"/>
      <c r="BF86" s="55"/>
      <c r="BG86" s="55"/>
      <c r="BH86" s="55"/>
      <c r="BI86" s="55"/>
      <c r="BJ86" s="55"/>
      <c r="BK86" s="55"/>
      <c r="BL86" s="55"/>
      <c r="BM86" s="55"/>
      <c r="BN86" s="55"/>
      <c r="BO86" s="55"/>
      <c r="BP86" s="55"/>
      <c r="BQ86" s="52">
        <v>80</v>
      </c>
      <c r="BR86" s="73"/>
      <c r="BS86" s="893"/>
      <c r="BT86" s="894"/>
      <c r="BU86" s="894"/>
      <c r="BV86" s="894"/>
      <c r="BW86" s="894"/>
      <c r="BX86" s="894"/>
      <c r="BY86" s="894"/>
      <c r="BZ86" s="894"/>
      <c r="CA86" s="894"/>
      <c r="CB86" s="894"/>
      <c r="CC86" s="894"/>
      <c r="CD86" s="894"/>
      <c r="CE86" s="894"/>
      <c r="CF86" s="894"/>
      <c r="CG86" s="895"/>
      <c r="CH86" s="896"/>
      <c r="CI86" s="897"/>
      <c r="CJ86" s="897"/>
      <c r="CK86" s="897"/>
      <c r="CL86" s="898"/>
      <c r="CM86" s="896"/>
      <c r="CN86" s="897"/>
      <c r="CO86" s="897"/>
      <c r="CP86" s="897"/>
      <c r="CQ86" s="898"/>
      <c r="CR86" s="896"/>
      <c r="CS86" s="897"/>
      <c r="CT86" s="897"/>
      <c r="CU86" s="897"/>
      <c r="CV86" s="898"/>
      <c r="CW86" s="896"/>
      <c r="CX86" s="897"/>
      <c r="CY86" s="897"/>
      <c r="CZ86" s="897"/>
      <c r="DA86" s="898"/>
      <c r="DB86" s="896"/>
      <c r="DC86" s="897"/>
      <c r="DD86" s="897"/>
      <c r="DE86" s="897"/>
      <c r="DF86" s="898"/>
      <c r="DG86" s="896"/>
      <c r="DH86" s="897"/>
      <c r="DI86" s="897"/>
      <c r="DJ86" s="897"/>
      <c r="DK86" s="898"/>
      <c r="DL86" s="896"/>
      <c r="DM86" s="897"/>
      <c r="DN86" s="897"/>
      <c r="DO86" s="897"/>
      <c r="DP86" s="898"/>
      <c r="DQ86" s="896"/>
      <c r="DR86" s="897"/>
      <c r="DS86" s="897"/>
      <c r="DT86" s="897"/>
      <c r="DU86" s="898"/>
      <c r="DV86" s="893"/>
      <c r="DW86" s="894"/>
      <c r="DX86" s="894"/>
      <c r="DY86" s="894"/>
      <c r="DZ86" s="899"/>
      <c r="EA86" s="48"/>
    </row>
    <row r="87" spans="1:131" ht="26.25" customHeight="1" x14ac:dyDescent="0.2">
      <c r="A87" s="57">
        <v>20</v>
      </c>
      <c r="B87" s="915"/>
      <c r="C87" s="916"/>
      <c r="D87" s="916"/>
      <c r="E87" s="916"/>
      <c r="F87" s="916"/>
      <c r="G87" s="916"/>
      <c r="H87" s="916"/>
      <c r="I87" s="916"/>
      <c r="J87" s="916"/>
      <c r="K87" s="916"/>
      <c r="L87" s="916"/>
      <c r="M87" s="916"/>
      <c r="N87" s="916"/>
      <c r="O87" s="916"/>
      <c r="P87" s="917"/>
      <c r="Q87" s="918"/>
      <c r="R87" s="919"/>
      <c r="S87" s="919"/>
      <c r="T87" s="919"/>
      <c r="U87" s="919"/>
      <c r="V87" s="919"/>
      <c r="W87" s="919"/>
      <c r="X87" s="919"/>
      <c r="Y87" s="919"/>
      <c r="Z87" s="919"/>
      <c r="AA87" s="919"/>
      <c r="AB87" s="919"/>
      <c r="AC87" s="919"/>
      <c r="AD87" s="919"/>
      <c r="AE87" s="919"/>
      <c r="AF87" s="919"/>
      <c r="AG87" s="919"/>
      <c r="AH87" s="919"/>
      <c r="AI87" s="919"/>
      <c r="AJ87" s="919"/>
      <c r="AK87" s="919"/>
      <c r="AL87" s="919"/>
      <c r="AM87" s="919"/>
      <c r="AN87" s="919"/>
      <c r="AO87" s="919"/>
      <c r="AP87" s="919"/>
      <c r="AQ87" s="919"/>
      <c r="AR87" s="919"/>
      <c r="AS87" s="919"/>
      <c r="AT87" s="919"/>
      <c r="AU87" s="919"/>
      <c r="AV87" s="919"/>
      <c r="AW87" s="919"/>
      <c r="AX87" s="919"/>
      <c r="AY87" s="919"/>
      <c r="AZ87" s="920"/>
      <c r="BA87" s="920"/>
      <c r="BB87" s="920"/>
      <c r="BC87" s="920"/>
      <c r="BD87" s="921"/>
      <c r="BE87" s="55"/>
      <c r="BF87" s="55"/>
      <c r="BG87" s="55"/>
      <c r="BH87" s="55"/>
      <c r="BI87" s="55"/>
      <c r="BJ87" s="55"/>
      <c r="BK87" s="55"/>
      <c r="BL87" s="55"/>
      <c r="BM87" s="55"/>
      <c r="BN87" s="55"/>
      <c r="BO87" s="55"/>
      <c r="BP87" s="55"/>
      <c r="BQ87" s="52">
        <v>81</v>
      </c>
      <c r="BR87" s="73"/>
      <c r="BS87" s="893"/>
      <c r="BT87" s="894"/>
      <c r="BU87" s="894"/>
      <c r="BV87" s="894"/>
      <c r="BW87" s="894"/>
      <c r="BX87" s="894"/>
      <c r="BY87" s="894"/>
      <c r="BZ87" s="894"/>
      <c r="CA87" s="894"/>
      <c r="CB87" s="894"/>
      <c r="CC87" s="894"/>
      <c r="CD87" s="894"/>
      <c r="CE87" s="894"/>
      <c r="CF87" s="894"/>
      <c r="CG87" s="895"/>
      <c r="CH87" s="896"/>
      <c r="CI87" s="897"/>
      <c r="CJ87" s="897"/>
      <c r="CK87" s="897"/>
      <c r="CL87" s="898"/>
      <c r="CM87" s="896"/>
      <c r="CN87" s="897"/>
      <c r="CO87" s="897"/>
      <c r="CP87" s="897"/>
      <c r="CQ87" s="898"/>
      <c r="CR87" s="896"/>
      <c r="CS87" s="897"/>
      <c r="CT87" s="897"/>
      <c r="CU87" s="897"/>
      <c r="CV87" s="898"/>
      <c r="CW87" s="896"/>
      <c r="CX87" s="897"/>
      <c r="CY87" s="897"/>
      <c r="CZ87" s="897"/>
      <c r="DA87" s="898"/>
      <c r="DB87" s="896"/>
      <c r="DC87" s="897"/>
      <c r="DD87" s="897"/>
      <c r="DE87" s="897"/>
      <c r="DF87" s="898"/>
      <c r="DG87" s="896"/>
      <c r="DH87" s="897"/>
      <c r="DI87" s="897"/>
      <c r="DJ87" s="897"/>
      <c r="DK87" s="898"/>
      <c r="DL87" s="896"/>
      <c r="DM87" s="897"/>
      <c r="DN87" s="897"/>
      <c r="DO87" s="897"/>
      <c r="DP87" s="898"/>
      <c r="DQ87" s="896"/>
      <c r="DR87" s="897"/>
      <c r="DS87" s="897"/>
      <c r="DT87" s="897"/>
      <c r="DU87" s="898"/>
      <c r="DV87" s="893"/>
      <c r="DW87" s="894"/>
      <c r="DX87" s="894"/>
      <c r="DY87" s="894"/>
      <c r="DZ87" s="899"/>
      <c r="EA87" s="48"/>
    </row>
    <row r="88" spans="1:131" ht="26.25" customHeight="1" x14ac:dyDescent="0.2">
      <c r="A88" s="53" t="s">
        <v>258</v>
      </c>
      <c r="B88" s="900" t="s">
        <v>189</v>
      </c>
      <c r="C88" s="901"/>
      <c r="D88" s="901"/>
      <c r="E88" s="901"/>
      <c r="F88" s="901"/>
      <c r="G88" s="901"/>
      <c r="H88" s="901"/>
      <c r="I88" s="901"/>
      <c r="J88" s="901"/>
      <c r="K88" s="901"/>
      <c r="L88" s="901"/>
      <c r="M88" s="901"/>
      <c r="N88" s="901"/>
      <c r="O88" s="901"/>
      <c r="P88" s="902"/>
      <c r="Q88" s="910"/>
      <c r="R88" s="911"/>
      <c r="S88" s="911"/>
      <c r="T88" s="911"/>
      <c r="U88" s="911"/>
      <c r="V88" s="911"/>
      <c r="W88" s="911"/>
      <c r="X88" s="911"/>
      <c r="Y88" s="911"/>
      <c r="Z88" s="911"/>
      <c r="AA88" s="911"/>
      <c r="AB88" s="911"/>
      <c r="AC88" s="911"/>
      <c r="AD88" s="911"/>
      <c r="AE88" s="911"/>
      <c r="AF88" s="912">
        <v>15444</v>
      </c>
      <c r="AG88" s="912"/>
      <c r="AH88" s="912"/>
      <c r="AI88" s="912"/>
      <c r="AJ88" s="912"/>
      <c r="AK88" s="911"/>
      <c r="AL88" s="911"/>
      <c r="AM88" s="911"/>
      <c r="AN88" s="911"/>
      <c r="AO88" s="911"/>
      <c r="AP88" s="912">
        <v>4558</v>
      </c>
      <c r="AQ88" s="912"/>
      <c r="AR88" s="912"/>
      <c r="AS88" s="912"/>
      <c r="AT88" s="912"/>
      <c r="AU88" s="912">
        <v>201</v>
      </c>
      <c r="AV88" s="912"/>
      <c r="AW88" s="912"/>
      <c r="AX88" s="912"/>
      <c r="AY88" s="912"/>
      <c r="AZ88" s="913"/>
      <c r="BA88" s="913"/>
      <c r="BB88" s="913"/>
      <c r="BC88" s="913"/>
      <c r="BD88" s="914"/>
      <c r="BE88" s="55"/>
      <c r="BF88" s="55"/>
      <c r="BG88" s="55"/>
      <c r="BH88" s="55"/>
      <c r="BI88" s="55"/>
      <c r="BJ88" s="55"/>
      <c r="BK88" s="55"/>
      <c r="BL88" s="55"/>
      <c r="BM88" s="55"/>
      <c r="BN88" s="55"/>
      <c r="BO88" s="55"/>
      <c r="BP88" s="55"/>
      <c r="BQ88" s="52">
        <v>82</v>
      </c>
      <c r="BR88" s="73"/>
      <c r="BS88" s="893"/>
      <c r="BT88" s="894"/>
      <c r="BU88" s="894"/>
      <c r="BV88" s="894"/>
      <c r="BW88" s="894"/>
      <c r="BX88" s="894"/>
      <c r="BY88" s="894"/>
      <c r="BZ88" s="894"/>
      <c r="CA88" s="894"/>
      <c r="CB88" s="894"/>
      <c r="CC88" s="894"/>
      <c r="CD88" s="894"/>
      <c r="CE88" s="894"/>
      <c r="CF88" s="894"/>
      <c r="CG88" s="895"/>
      <c r="CH88" s="896"/>
      <c r="CI88" s="897"/>
      <c r="CJ88" s="897"/>
      <c r="CK88" s="897"/>
      <c r="CL88" s="898"/>
      <c r="CM88" s="896"/>
      <c r="CN88" s="897"/>
      <c r="CO88" s="897"/>
      <c r="CP88" s="897"/>
      <c r="CQ88" s="898"/>
      <c r="CR88" s="896"/>
      <c r="CS88" s="897"/>
      <c r="CT88" s="897"/>
      <c r="CU88" s="897"/>
      <c r="CV88" s="898"/>
      <c r="CW88" s="896"/>
      <c r="CX88" s="897"/>
      <c r="CY88" s="897"/>
      <c r="CZ88" s="897"/>
      <c r="DA88" s="898"/>
      <c r="DB88" s="896"/>
      <c r="DC88" s="897"/>
      <c r="DD88" s="897"/>
      <c r="DE88" s="897"/>
      <c r="DF88" s="898"/>
      <c r="DG88" s="896"/>
      <c r="DH88" s="897"/>
      <c r="DI88" s="897"/>
      <c r="DJ88" s="897"/>
      <c r="DK88" s="898"/>
      <c r="DL88" s="896"/>
      <c r="DM88" s="897"/>
      <c r="DN88" s="897"/>
      <c r="DO88" s="897"/>
      <c r="DP88" s="898"/>
      <c r="DQ88" s="896"/>
      <c r="DR88" s="897"/>
      <c r="DS88" s="897"/>
      <c r="DT88" s="897"/>
      <c r="DU88" s="898"/>
      <c r="DV88" s="893"/>
      <c r="DW88" s="894"/>
      <c r="DX88" s="894"/>
      <c r="DY88" s="894"/>
      <c r="DZ88" s="899"/>
      <c r="EA88" s="48"/>
    </row>
    <row r="89" spans="1:131" ht="26.25" hidden="1" customHeight="1" x14ac:dyDescent="0.2">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893"/>
      <c r="BT89" s="894"/>
      <c r="BU89" s="894"/>
      <c r="BV89" s="894"/>
      <c r="BW89" s="894"/>
      <c r="BX89" s="894"/>
      <c r="BY89" s="894"/>
      <c r="BZ89" s="894"/>
      <c r="CA89" s="894"/>
      <c r="CB89" s="894"/>
      <c r="CC89" s="894"/>
      <c r="CD89" s="894"/>
      <c r="CE89" s="894"/>
      <c r="CF89" s="894"/>
      <c r="CG89" s="895"/>
      <c r="CH89" s="896"/>
      <c r="CI89" s="897"/>
      <c r="CJ89" s="897"/>
      <c r="CK89" s="897"/>
      <c r="CL89" s="898"/>
      <c r="CM89" s="896"/>
      <c r="CN89" s="897"/>
      <c r="CO89" s="897"/>
      <c r="CP89" s="897"/>
      <c r="CQ89" s="898"/>
      <c r="CR89" s="896"/>
      <c r="CS89" s="897"/>
      <c r="CT89" s="897"/>
      <c r="CU89" s="897"/>
      <c r="CV89" s="898"/>
      <c r="CW89" s="896"/>
      <c r="CX89" s="897"/>
      <c r="CY89" s="897"/>
      <c r="CZ89" s="897"/>
      <c r="DA89" s="898"/>
      <c r="DB89" s="896"/>
      <c r="DC89" s="897"/>
      <c r="DD89" s="897"/>
      <c r="DE89" s="897"/>
      <c r="DF89" s="898"/>
      <c r="DG89" s="896"/>
      <c r="DH89" s="897"/>
      <c r="DI89" s="897"/>
      <c r="DJ89" s="897"/>
      <c r="DK89" s="898"/>
      <c r="DL89" s="896"/>
      <c r="DM89" s="897"/>
      <c r="DN89" s="897"/>
      <c r="DO89" s="897"/>
      <c r="DP89" s="898"/>
      <c r="DQ89" s="896"/>
      <c r="DR89" s="897"/>
      <c r="DS89" s="897"/>
      <c r="DT89" s="897"/>
      <c r="DU89" s="898"/>
      <c r="DV89" s="893"/>
      <c r="DW89" s="894"/>
      <c r="DX89" s="894"/>
      <c r="DY89" s="894"/>
      <c r="DZ89" s="899"/>
      <c r="EA89" s="48"/>
    </row>
    <row r="90" spans="1:131" ht="26.25" hidden="1" customHeight="1" x14ac:dyDescent="0.2">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893"/>
      <c r="BT90" s="894"/>
      <c r="BU90" s="894"/>
      <c r="BV90" s="894"/>
      <c r="BW90" s="894"/>
      <c r="BX90" s="894"/>
      <c r="BY90" s="894"/>
      <c r="BZ90" s="894"/>
      <c r="CA90" s="894"/>
      <c r="CB90" s="894"/>
      <c r="CC90" s="894"/>
      <c r="CD90" s="894"/>
      <c r="CE90" s="894"/>
      <c r="CF90" s="894"/>
      <c r="CG90" s="895"/>
      <c r="CH90" s="896"/>
      <c r="CI90" s="897"/>
      <c r="CJ90" s="897"/>
      <c r="CK90" s="897"/>
      <c r="CL90" s="898"/>
      <c r="CM90" s="896"/>
      <c r="CN90" s="897"/>
      <c r="CO90" s="897"/>
      <c r="CP90" s="897"/>
      <c r="CQ90" s="898"/>
      <c r="CR90" s="896"/>
      <c r="CS90" s="897"/>
      <c r="CT90" s="897"/>
      <c r="CU90" s="897"/>
      <c r="CV90" s="898"/>
      <c r="CW90" s="896"/>
      <c r="CX90" s="897"/>
      <c r="CY90" s="897"/>
      <c r="CZ90" s="897"/>
      <c r="DA90" s="898"/>
      <c r="DB90" s="896"/>
      <c r="DC90" s="897"/>
      <c r="DD90" s="897"/>
      <c r="DE90" s="897"/>
      <c r="DF90" s="898"/>
      <c r="DG90" s="896"/>
      <c r="DH90" s="897"/>
      <c r="DI90" s="897"/>
      <c r="DJ90" s="897"/>
      <c r="DK90" s="898"/>
      <c r="DL90" s="896"/>
      <c r="DM90" s="897"/>
      <c r="DN90" s="897"/>
      <c r="DO90" s="897"/>
      <c r="DP90" s="898"/>
      <c r="DQ90" s="896"/>
      <c r="DR90" s="897"/>
      <c r="DS90" s="897"/>
      <c r="DT90" s="897"/>
      <c r="DU90" s="898"/>
      <c r="DV90" s="893"/>
      <c r="DW90" s="894"/>
      <c r="DX90" s="894"/>
      <c r="DY90" s="894"/>
      <c r="DZ90" s="899"/>
      <c r="EA90" s="48"/>
    </row>
    <row r="91" spans="1:131" ht="26.25" hidden="1" customHeight="1" x14ac:dyDescent="0.2">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893"/>
      <c r="BT91" s="894"/>
      <c r="BU91" s="894"/>
      <c r="BV91" s="894"/>
      <c r="BW91" s="894"/>
      <c r="BX91" s="894"/>
      <c r="BY91" s="894"/>
      <c r="BZ91" s="894"/>
      <c r="CA91" s="894"/>
      <c r="CB91" s="894"/>
      <c r="CC91" s="894"/>
      <c r="CD91" s="894"/>
      <c r="CE91" s="894"/>
      <c r="CF91" s="894"/>
      <c r="CG91" s="895"/>
      <c r="CH91" s="896"/>
      <c r="CI91" s="897"/>
      <c r="CJ91" s="897"/>
      <c r="CK91" s="897"/>
      <c r="CL91" s="898"/>
      <c r="CM91" s="896"/>
      <c r="CN91" s="897"/>
      <c r="CO91" s="897"/>
      <c r="CP91" s="897"/>
      <c r="CQ91" s="898"/>
      <c r="CR91" s="896"/>
      <c r="CS91" s="897"/>
      <c r="CT91" s="897"/>
      <c r="CU91" s="897"/>
      <c r="CV91" s="898"/>
      <c r="CW91" s="896"/>
      <c r="CX91" s="897"/>
      <c r="CY91" s="897"/>
      <c r="CZ91" s="897"/>
      <c r="DA91" s="898"/>
      <c r="DB91" s="896"/>
      <c r="DC91" s="897"/>
      <c r="DD91" s="897"/>
      <c r="DE91" s="897"/>
      <c r="DF91" s="898"/>
      <c r="DG91" s="896"/>
      <c r="DH91" s="897"/>
      <c r="DI91" s="897"/>
      <c r="DJ91" s="897"/>
      <c r="DK91" s="898"/>
      <c r="DL91" s="896"/>
      <c r="DM91" s="897"/>
      <c r="DN91" s="897"/>
      <c r="DO91" s="897"/>
      <c r="DP91" s="898"/>
      <c r="DQ91" s="896"/>
      <c r="DR91" s="897"/>
      <c r="DS91" s="897"/>
      <c r="DT91" s="897"/>
      <c r="DU91" s="898"/>
      <c r="DV91" s="893"/>
      <c r="DW91" s="894"/>
      <c r="DX91" s="894"/>
      <c r="DY91" s="894"/>
      <c r="DZ91" s="899"/>
      <c r="EA91" s="48"/>
    </row>
    <row r="92" spans="1:131" ht="26.25" hidden="1" customHeight="1" x14ac:dyDescent="0.2">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893"/>
      <c r="BT92" s="894"/>
      <c r="BU92" s="894"/>
      <c r="BV92" s="894"/>
      <c r="BW92" s="894"/>
      <c r="BX92" s="894"/>
      <c r="BY92" s="894"/>
      <c r="BZ92" s="894"/>
      <c r="CA92" s="894"/>
      <c r="CB92" s="894"/>
      <c r="CC92" s="894"/>
      <c r="CD92" s="894"/>
      <c r="CE92" s="894"/>
      <c r="CF92" s="894"/>
      <c r="CG92" s="895"/>
      <c r="CH92" s="896"/>
      <c r="CI92" s="897"/>
      <c r="CJ92" s="897"/>
      <c r="CK92" s="897"/>
      <c r="CL92" s="898"/>
      <c r="CM92" s="896"/>
      <c r="CN92" s="897"/>
      <c r="CO92" s="897"/>
      <c r="CP92" s="897"/>
      <c r="CQ92" s="898"/>
      <c r="CR92" s="896"/>
      <c r="CS92" s="897"/>
      <c r="CT92" s="897"/>
      <c r="CU92" s="897"/>
      <c r="CV92" s="898"/>
      <c r="CW92" s="896"/>
      <c r="CX92" s="897"/>
      <c r="CY92" s="897"/>
      <c r="CZ92" s="897"/>
      <c r="DA92" s="898"/>
      <c r="DB92" s="896"/>
      <c r="DC92" s="897"/>
      <c r="DD92" s="897"/>
      <c r="DE92" s="897"/>
      <c r="DF92" s="898"/>
      <c r="DG92" s="896"/>
      <c r="DH92" s="897"/>
      <c r="DI92" s="897"/>
      <c r="DJ92" s="897"/>
      <c r="DK92" s="898"/>
      <c r="DL92" s="896"/>
      <c r="DM92" s="897"/>
      <c r="DN92" s="897"/>
      <c r="DO92" s="897"/>
      <c r="DP92" s="898"/>
      <c r="DQ92" s="896"/>
      <c r="DR92" s="897"/>
      <c r="DS92" s="897"/>
      <c r="DT92" s="897"/>
      <c r="DU92" s="898"/>
      <c r="DV92" s="893"/>
      <c r="DW92" s="894"/>
      <c r="DX92" s="894"/>
      <c r="DY92" s="894"/>
      <c r="DZ92" s="899"/>
      <c r="EA92" s="48"/>
    </row>
    <row r="93" spans="1:131" ht="26.25" hidden="1" customHeight="1" x14ac:dyDescent="0.2">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893"/>
      <c r="BT93" s="894"/>
      <c r="BU93" s="894"/>
      <c r="BV93" s="894"/>
      <c r="BW93" s="894"/>
      <c r="BX93" s="894"/>
      <c r="BY93" s="894"/>
      <c r="BZ93" s="894"/>
      <c r="CA93" s="894"/>
      <c r="CB93" s="894"/>
      <c r="CC93" s="894"/>
      <c r="CD93" s="894"/>
      <c r="CE93" s="894"/>
      <c r="CF93" s="894"/>
      <c r="CG93" s="895"/>
      <c r="CH93" s="896"/>
      <c r="CI93" s="897"/>
      <c r="CJ93" s="897"/>
      <c r="CK93" s="897"/>
      <c r="CL93" s="898"/>
      <c r="CM93" s="896"/>
      <c r="CN93" s="897"/>
      <c r="CO93" s="897"/>
      <c r="CP93" s="897"/>
      <c r="CQ93" s="898"/>
      <c r="CR93" s="896"/>
      <c r="CS93" s="897"/>
      <c r="CT93" s="897"/>
      <c r="CU93" s="897"/>
      <c r="CV93" s="898"/>
      <c r="CW93" s="896"/>
      <c r="CX93" s="897"/>
      <c r="CY93" s="897"/>
      <c r="CZ93" s="897"/>
      <c r="DA93" s="898"/>
      <c r="DB93" s="896"/>
      <c r="DC93" s="897"/>
      <c r="DD93" s="897"/>
      <c r="DE93" s="897"/>
      <c r="DF93" s="898"/>
      <c r="DG93" s="896"/>
      <c r="DH93" s="897"/>
      <c r="DI93" s="897"/>
      <c r="DJ93" s="897"/>
      <c r="DK93" s="898"/>
      <c r="DL93" s="896"/>
      <c r="DM93" s="897"/>
      <c r="DN93" s="897"/>
      <c r="DO93" s="897"/>
      <c r="DP93" s="898"/>
      <c r="DQ93" s="896"/>
      <c r="DR93" s="897"/>
      <c r="DS93" s="897"/>
      <c r="DT93" s="897"/>
      <c r="DU93" s="898"/>
      <c r="DV93" s="893"/>
      <c r="DW93" s="894"/>
      <c r="DX93" s="894"/>
      <c r="DY93" s="894"/>
      <c r="DZ93" s="899"/>
      <c r="EA93" s="48"/>
    </row>
    <row r="94" spans="1:131" ht="26.25" hidden="1" customHeight="1" x14ac:dyDescent="0.2">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893"/>
      <c r="BT94" s="894"/>
      <c r="BU94" s="894"/>
      <c r="BV94" s="894"/>
      <c r="BW94" s="894"/>
      <c r="BX94" s="894"/>
      <c r="BY94" s="894"/>
      <c r="BZ94" s="894"/>
      <c r="CA94" s="894"/>
      <c r="CB94" s="894"/>
      <c r="CC94" s="894"/>
      <c r="CD94" s="894"/>
      <c r="CE94" s="894"/>
      <c r="CF94" s="894"/>
      <c r="CG94" s="895"/>
      <c r="CH94" s="896"/>
      <c r="CI94" s="897"/>
      <c r="CJ94" s="897"/>
      <c r="CK94" s="897"/>
      <c r="CL94" s="898"/>
      <c r="CM94" s="896"/>
      <c r="CN94" s="897"/>
      <c r="CO94" s="897"/>
      <c r="CP94" s="897"/>
      <c r="CQ94" s="898"/>
      <c r="CR94" s="896"/>
      <c r="CS94" s="897"/>
      <c r="CT94" s="897"/>
      <c r="CU94" s="897"/>
      <c r="CV94" s="898"/>
      <c r="CW94" s="896"/>
      <c r="CX94" s="897"/>
      <c r="CY94" s="897"/>
      <c r="CZ94" s="897"/>
      <c r="DA94" s="898"/>
      <c r="DB94" s="896"/>
      <c r="DC94" s="897"/>
      <c r="DD94" s="897"/>
      <c r="DE94" s="897"/>
      <c r="DF94" s="898"/>
      <c r="DG94" s="896"/>
      <c r="DH94" s="897"/>
      <c r="DI94" s="897"/>
      <c r="DJ94" s="897"/>
      <c r="DK94" s="898"/>
      <c r="DL94" s="896"/>
      <c r="DM94" s="897"/>
      <c r="DN94" s="897"/>
      <c r="DO94" s="897"/>
      <c r="DP94" s="898"/>
      <c r="DQ94" s="896"/>
      <c r="DR94" s="897"/>
      <c r="DS94" s="897"/>
      <c r="DT94" s="897"/>
      <c r="DU94" s="898"/>
      <c r="DV94" s="893"/>
      <c r="DW94" s="894"/>
      <c r="DX94" s="894"/>
      <c r="DY94" s="894"/>
      <c r="DZ94" s="899"/>
      <c r="EA94" s="48"/>
    </row>
    <row r="95" spans="1:131" ht="26.25" hidden="1" customHeight="1" x14ac:dyDescent="0.2">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893"/>
      <c r="BT95" s="894"/>
      <c r="BU95" s="894"/>
      <c r="BV95" s="894"/>
      <c r="BW95" s="894"/>
      <c r="BX95" s="894"/>
      <c r="BY95" s="894"/>
      <c r="BZ95" s="894"/>
      <c r="CA95" s="894"/>
      <c r="CB95" s="894"/>
      <c r="CC95" s="894"/>
      <c r="CD95" s="894"/>
      <c r="CE95" s="894"/>
      <c r="CF95" s="894"/>
      <c r="CG95" s="895"/>
      <c r="CH95" s="896"/>
      <c r="CI95" s="897"/>
      <c r="CJ95" s="897"/>
      <c r="CK95" s="897"/>
      <c r="CL95" s="898"/>
      <c r="CM95" s="896"/>
      <c r="CN95" s="897"/>
      <c r="CO95" s="897"/>
      <c r="CP95" s="897"/>
      <c r="CQ95" s="898"/>
      <c r="CR95" s="896"/>
      <c r="CS95" s="897"/>
      <c r="CT95" s="897"/>
      <c r="CU95" s="897"/>
      <c r="CV95" s="898"/>
      <c r="CW95" s="896"/>
      <c r="CX95" s="897"/>
      <c r="CY95" s="897"/>
      <c r="CZ95" s="897"/>
      <c r="DA95" s="898"/>
      <c r="DB95" s="896"/>
      <c r="DC95" s="897"/>
      <c r="DD95" s="897"/>
      <c r="DE95" s="897"/>
      <c r="DF95" s="898"/>
      <c r="DG95" s="896"/>
      <c r="DH95" s="897"/>
      <c r="DI95" s="897"/>
      <c r="DJ95" s="897"/>
      <c r="DK95" s="898"/>
      <c r="DL95" s="896"/>
      <c r="DM95" s="897"/>
      <c r="DN95" s="897"/>
      <c r="DO95" s="897"/>
      <c r="DP95" s="898"/>
      <c r="DQ95" s="896"/>
      <c r="DR95" s="897"/>
      <c r="DS95" s="897"/>
      <c r="DT95" s="897"/>
      <c r="DU95" s="898"/>
      <c r="DV95" s="893"/>
      <c r="DW95" s="894"/>
      <c r="DX95" s="894"/>
      <c r="DY95" s="894"/>
      <c r="DZ95" s="899"/>
      <c r="EA95" s="48"/>
    </row>
    <row r="96" spans="1:131" ht="26.25" hidden="1" customHeight="1" x14ac:dyDescent="0.2">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893"/>
      <c r="BT96" s="894"/>
      <c r="BU96" s="894"/>
      <c r="BV96" s="894"/>
      <c r="BW96" s="894"/>
      <c r="BX96" s="894"/>
      <c r="BY96" s="894"/>
      <c r="BZ96" s="894"/>
      <c r="CA96" s="894"/>
      <c r="CB96" s="894"/>
      <c r="CC96" s="894"/>
      <c r="CD96" s="894"/>
      <c r="CE96" s="894"/>
      <c r="CF96" s="894"/>
      <c r="CG96" s="895"/>
      <c r="CH96" s="896"/>
      <c r="CI96" s="897"/>
      <c r="CJ96" s="897"/>
      <c r="CK96" s="897"/>
      <c r="CL96" s="898"/>
      <c r="CM96" s="896"/>
      <c r="CN96" s="897"/>
      <c r="CO96" s="897"/>
      <c r="CP96" s="897"/>
      <c r="CQ96" s="898"/>
      <c r="CR96" s="896"/>
      <c r="CS96" s="897"/>
      <c r="CT96" s="897"/>
      <c r="CU96" s="897"/>
      <c r="CV96" s="898"/>
      <c r="CW96" s="896"/>
      <c r="CX96" s="897"/>
      <c r="CY96" s="897"/>
      <c r="CZ96" s="897"/>
      <c r="DA96" s="898"/>
      <c r="DB96" s="896"/>
      <c r="DC96" s="897"/>
      <c r="DD96" s="897"/>
      <c r="DE96" s="897"/>
      <c r="DF96" s="898"/>
      <c r="DG96" s="896"/>
      <c r="DH96" s="897"/>
      <c r="DI96" s="897"/>
      <c r="DJ96" s="897"/>
      <c r="DK96" s="898"/>
      <c r="DL96" s="896"/>
      <c r="DM96" s="897"/>
      <c r="DN96" s="897"/>
      <c r="DO96" s="897"/>
      <c r="DP96" s="898"/>
      <c r="DQ96" s="896"/>
      <c r="DR96" s="897"/>
      <c r="DS96" s="897"/>
      <c r="DT96" s="897"/>
      <c r="DU96" s="898"/>
      <c r="DV96" s="893"/>
      <c r="DW96" s="894"/>
      <c r="DX96" s="894"/>
      <c r="DY96" s="894"/>
      <c r="DZ96" s="899"/>
      <c r="EA96" s="48"/>
    </row>
    <row r="97" spans="1:131" ht="26.25" hidden="1" customHeight="1" x14ac:dyDescent="0.2">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893"/>
      <c r="BT97" s="894"/>
      <c r="BU97" s="894"/>
      <c r="BV97" s="894"/>
      <c r="BW97" s="894"/>
      <c r="BX97" s="894"/>
      <c r="BY97" s="894"/>
      <c r="BZ97" s="894"/>
      <c r="CA97" s="894"/>
      <c r="CB97" s="894"/>
      <c r="CC97" s="894"/>
      <c r="CD97" s="894"/>
      <c r="CE97" s="894"/>
      <c r="CF97" s="894"/>
      <c r="CG97" s="895"/>
      <c r="CH97" s="896"/>
      <c r="CI97" s="897"/>
      <c r="CJ97" s="897"/>
      <c r="CK97" s="897"/>
      <c r="CL97" s="898"/>
      <c r="CM97" s="896"/>
      <c r="CN97" s="897"/>
      <c r="CO97" s="897"/>
      <c r="CP97" s="897"/>
      <c r="CQ97" s="898"/>
      <c r="CR97" s="896"/>
      <c r="CS97" s="897"/>
      <c r="CT97" s="897"/>
      <c r="CU97" s="897"/>
      <c r="CV97" s="898"/>
      <c r="CW97" s="896"/>
      <c r="CX97" s="897"/>
      <c r="CY97" s="897"/>
      <c r="CZ97" s="897"/>
      <c r="DA97" s="898"/>
      <c r="DB97" s="896"/>
      <c r="DC97" s="897"/>
      <c r="DD97" s="897"/>
      <c r="DE97" s="897"/>
      <c r="DF97" s="898"/>
      <c r="DG97" s="896"/>
      <c r="DH97" s="897"/>
      <c r="DI97" s="897"/>
      <c r="DJ97" s="897"/>
      <c r="DK97" s="898"/>
      <c r="DL97" s="896"/>
      <c r="DM97" s="897"/>
      <c r="DN97" s="897"/>
      <c r="DO97" s="897"/>
      <c r="DP97" s="898"/>
      <c r="DQ97" s="896"/>
      <c r="DR97" s="897"/>
      <c r="DS97" s="897"/>
      <c r="DT97" s="897"/>
      <c r="DU97" s="898"/>
      <c r="DV97" s="893"/>
      <c r="DW97" s="894"/>
      <c r="DX97" s="894"/>
      <c r="DY97" s="894"/>
      <c r="DZ97" s="899"/>
      <c r="EA97" s="48"/>
    </row>
    <row r="98" spans="1:131" ht="26.25" hidden="1" customHeight="1" x14ac:dyDescent="0.2">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893"/>
      <c r="BT98" s="894"/>
      <c r="BU98" s="894"/>
      <c r="BV98" s="894"/>
      <c r="BW98" s="894"/>
      <c r="BX98" s="894"/>
      <c r="BY98" s="894"/>
      <c r="BZ98" s="894"/>
      <c r="CA98" s="894"/>
      <c r="CB98" s="894"/>
      <c r="CC98" s="894"/>
      <c r="CD98" s="894"/>
      <c r="CE98" s="894"/>
      <c r="CF98" s="894"/>
      <c r="CG98" s="895"/>
      <c r="CH98" s="896"/>
      <c r="CI98" s="897"/>
      <c r="CJ98" s="897"/>
      <c r="CK98" s="897"/>
      <c r="CL98" s="898"/>
      <c r="CM98" s="896"/>
      <c r="CN98" s="897"/>
      <c r="CO98" s="897"/>
      <c r="CP98" s="897"/>
      <c r="CQ98" s="898"/>
      <c r="CR98" s="896"/>
      <c r="CS98" s="897"/>
      <c r="CT98" s="897"/>
      <c r="CU98" s="897"/>
      <c r="CV98" s="898"/>
      <c r="CW98" s="896"/>
      <c r="CX98" s="897"/>
      <c r="CY98" s="897"/>
      <c r="CZ98" s="897"/>
      <c r="DA98" s="898"/>
      <c r="DB98" s="896"/>
      <c r="DC98" s="897"/>
      <c r="DD98" s="897"/>
      <c r="DE98" s="897"/>
      <c r="DF98" s="898"/>
      <c r="DG98" s="896"/>
      <c r="DH98" s="897"/>
      <c r="DI98" s="897"/>
      <c r="DJ98" s="897"/>
      <c r="DK98" s="898"/>
      <c r="DL98" s="896"/>
      <c r="DM98" s="897"/>
      <c r="DN98" s="897"/>
      <c r="DO98" s="897"/>
      <c r="DP98" s="898"/>
      <c r="DQ98" s="896"/>
      <c r="DR98" s="897"/>
      <c r="DS98" s="897"/>
      <c r="DT98" s="897"/>
      <c r="DU98" s="898"/>
      <c r="DV98" s="893"/>
      <c r="DW98" s="894"/>
      <c r="DX98" s="894"/>
      <c r="DY98" s="894"/>
      <c r="DZ98" s="899"/>
      <c r="EA98" s="48"/>
    </row>
    <row r="99" spans="1:131" ht="26.25" hidden="1" customHeight="1" x14ac:dyDescent="0.2">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893"/>
      <c r="BT99" s="894"/>
      <c r="BU99" s="894"/>
      <c r="BV99" s="894"/>
      <c r="BW99" s="894"/>
      <c r="BX99" s="894"/>
      <c r="BY99" s="894"/>
      <c r="BZ99" s="894"/>
      <c r="CA99" s="894"/>
      <c r="CB99" s="894"/>
      <c r="CC99" s="894"/>
      <c r="CD99" s="894"/>
      <c r="CE99" s="894"/>
      <c r="CF99" s="894"/>
      <c r="CG99" s="895"/>
      <c r="CH99" s="896"/>
      <c r="CI99" s="897"/>
      <c r="CJ99" s="897"/>
      <c r="CK99" s="897"/>
      <c r="CL99" s="898"/>
      <c r="CM99" s="896"/>
      <c r="CN99" s="897"/>
      <c r="CO99" s="897"/>
      <c r="CP99" s="897"/>
      <c r="CQ99" s="898"/>
      <c r="CR99" s="896"/>
      <c r="CS99" s="897"/>
      <c r="CT99" s="897"/>
      <c r="CU99" s="897"/>
      <c r="CV99" s="898"/>
      <c r="CW99" s="896"/>
      <c r="CX99" s="897"/>
      <c r="CY99" s="897"/>
      <c r="CZ99" s="897"/>
      <c r="DA99" s="898"/>
      <c r="DB99" s="896"/>
      <c r="DC99" s="897"/>
      <c r="DD99" s="897"/>
      <c r="DE99" s="897"/>
      <c r="DF99" s="898"/>
      <c r="DG99" s="896"/>
      <c r="DH99" s="897"/>
      <c r="DI99" s="897"/>
      <c r="DJ99" s="897"/>
      <c r="DK99" s="898"/>
      <c r="DL99" s="896"/>
      <c r="DM99" s="897"/>
      <c r="DN99" s="897"/>
      <c r="DO99" s="897"/>
      <c r="DP99" s="898"/>
      <c r="DQ99" s="896"/>
      <c r="DR99" s="897"/>
      <c r="DS99" s="897"/>
      <c r="DT99" s="897"/>
      <c r="DU99" s="898"/>
      <c r="DV99" s="893"/>
      <c r="DW99" s="894"/>
      <c r="DX99" s="894"/>
      <c r="DY99" s="894"/>
      <c r="DZ99" s="899"/>
      <c r="EA99" s="48"/>
    </row>
    <row r="100" spans="1:131" ht="26.25" hidden="1" customHeight="1" x14ac:dyDescent="0.2">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893"/>
      <c r="BT100" s="894"/>
      <c r="BU100" s="894"/>
      <c r="BV100" s="894"/>
      <c r="BW100" s="894"/>
      <c r="BX100" s="894"/>
      <c r="BY100" s="894"/>
      <c r="BZ100" s="894"/>
      <c r="CA100" s="894"/>
      <c r="CB100" s="894"/>
      <c r="CC100" s="894"/>
      <c r="CD100" s="894"/>
      <c r="CE100" s="894"/>
      <c r="CF100" s="894"/>
      <c r="CG100" s="895"/>
      <c r="CH100" s="896"/>
      <c r="CI100" s="897"/>
      <c r="CJ100" s="897"/>
      <c r="CK100" s="897"/>
      <c r="CL100" s="898"/>
      <c r="CM100" s="896"/>
      <c r="CN100" s="897"/>
      <c r="CO100" s="897"/>
      <c r="CP100" s="897"/>
      <c r="CQ100" s="898"/>
      <c r="CR100" s="896"/>
      <c r="CS100" s="897"/>
      <c r="CT100" s="897"/>
      <c r="CU100" s="897"/>
      <c r="CV100" s="898"/>
      <c r="CW100" s="896"/>
      <c r="CX100" s="897"/>
      <c r="CY100" s="897"/>
      <c r="CZ100" s="897"/>
      <c r="DA100" s="898"/>
      <c r="DB100" s="896"/>
      <c r="DC100" s="897"/>
      <c r="DD100" s="897"/>
      <c r="DE100" s="897"/>
      <c r="DF100" s="898"/>
      <c r="DG100" s="896"/>
      <c r="DH100" s="897"/>
      <c r="DI100" s="897"/>
      <c r="DJ100" s="897"/>
      <c r="DK100" s="898"/>
      <c r="DL100" s="896"/>
      <c r="DM100" s="897"/>
      <c r="DN100" s="897"/>
      <c r="DO100" s="897"/>
      <c r="DP100" s="898"/>
      <c r="DQ100" s="896"/>
      <c r="DR100" s="897"/>
      <c r="DS100" s="897"/>
      <c r="DT100" s="897"/>
      <c r="DU100" s="898"/>
      <c r="DV100" s="893"/>
      <c r="DW100" s="894"/>
      <c r="DX100" s="894"/>
      <c r="DY100" s="894"/>
      <c r="DZ100" s="899"/>
      <c r="EA100" s="48"/>
    </row>
    <row r="101" spans="1:131" ht="26.25" hidden="1" customHeight="1" x14ac:dyDescent="0.2">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893"/>
      <c r="BT101" s="894"/>
      <c r="BU101" s="894"/>
      <c r="BV101" s="894"/>
      <c r="BW101" s="894"/>
      <c r="BX101" s="894"/>
      <c r="BY101" s="894"/>
      <c r="BZ101" s="894"/>
      <c r="CA101" s="894"/>
      <c r="CB101" s="894"/>
      <c r="CC101" s="894"/>
      <c r="CD101" s="894"/>
      <c r="CE101" s="894"/>
      <c r="CF101" s="894"/>
      <c r="CG101" s="895"/>
      <c r="CH101" s="896"/>
      <c r="CI101" s="897"/>
      <c r="CJ101" s="897"/>
      <c r="CK101" s="897"/>
      <c r="CL101" s="898"/>
      <c r="CM101" s="896"/>
      <c r="CN101" s="897"/>
      <c r="CO101" s="897"/>
      <c r="CP101" s="897"/>
      <c r="CQ101" s="898"/>
      <c r="CR101" s="896"/>
      <c r="CS101" s="897"/>
      <c r="CT101" s="897"/>
      <c r="CU101" s="897"/>
      <c r="CV101" s="898"/>
      <c r="CW101" s="896"/>
      <c r="CX101" s="897"/>
      <c r="CY101" s="897"/>
      <c r="CZ101" s="897"/>
      <c r="DA101" s="898"/>
      <c r="DB101" s="896"/>
      <c r="DC101" s="897"/>
      <c r="DD101" s="897"/>
      <c r="DE101" s="897"/>
      <c r="DF101" s="898"/>
      <c r="DG101" s="896"/>
      <c r="DH101" s="897"/>
      <c r="DI101" s="897"/>
      <c r="DJ101" s="897"/>
      <c r="DK101" s="898"/>
      <c r="DL101" s="896"/>
      <c r="DM101" s="897"/>
      <c r="DN101" s="897"/>
      <c r="DO101" s="897"/>
      <c r="DP101" s="898"/>
      <c r="DQ101" s="896"/>
      <c r="DR101" s="897"/>
      <c r="DS101" s="897"/>
      <c r="DT101" s="897"/>
      <c r="DU101" s="898"/>
      <c r="DV101" s="893"/>
      <c r="DW101" s="894"/>
      <c r="DX101" s="894"/>
      <c r="DY101" s="894"/>
      <c r="DZ101" s="899"/>
      <c r="EA101" s="48"/>
    </row>
    <row r="102" spans="1:131" ht="26.25" customHeight="1" x14ac:dyDescent="0.2">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258</v>
      </c>
      <c r="BR102" s="900" t="s">
        <v>460</v>
      </c>
      <c r="BS102" s="901"/>
      <c r="BT102" s="901"/>
      <c r="BU102" s="901"/>
      <c r="BV102" s="901"/>
      <c r="BW102" s="901"/>
      <c r="BX102" s="901"/>
      <c r="BY102" s="901"/>
      <c r="BZ102" s="901"/>
      <c r="CA102" s="901"/>
      <c r="CB102" s="901"/>
      <c r="CC102" s="901"/>
      <c r="CD102" s="901"/>
      <c r="CE102" s="901"/>
      <c r="CF102" s="901"/>
      <c r="CG102" s="902"/>
      <c r="CH102" s="903"/>
      <c r="CI102" s="904"/>
      <c r="CJ102" s="904"/>
      <c r="CK102" s="904"/>
      <c r="CL102" s="905"/>
      <c r="CM102" s="903"/>
      <c r="CN102" s="904"/>
      <c r="CO102" s="904"/>
      <c r="CP102" s="904"/>
      <c r="CQ102" s="905"/>
      <c r="CR102" s="906">
        <v>393</v>
      </c>
      <c r="CS102" s="907"/>
      <c r="CT102" s="907"/>
      <c r="CU102" s="907"/>
      <c r="CV102" s="908"/>
      <c r="CW102" s="906">
        <v>37</v>
      </c>
      <c r="CX102" s="907"/>
      <c r="CY102" s="907"/>
      <c r="CZ102" s="907"/>
      <c r="DA102" s="908"/>
      <c r="DB102" s="906" t="s">
        <v>557</v>
      </c>
      <c r="DC102" s="907"/>
      <c r="DD102" s="907"/>
      <c r="DE102" s="907"/>
      <c r="DF102" s="908"/>
      <c r="DG102" s="906" t="s">
        <v>557</v>
      </c>
      <c r="DH102" s="907"/>
      <c r="DI102" s="907"/>
      <c r="DJ102" s="907"/>
      <c r="DK102" s="908"/>
      <c r="DL102" s="906" t="s">
        <v>557</v>
      </c>
      <c r="DM102" s="907"/>
      <c r="DN102" s="907"/>
      <c r="DO102" s="907"/>
      <c r="DP102" s="908"/>
      <c r="DQ102" s="906" t="s">
        <v>557</v>
      </c>
      <c r="DR102" s="907"/>
      <c r="DS102" s="907"/>
      <c r="DT102" s="907"/>
      <c r="DU102" s="908"/>
      <c r="DV102" s="900"/>
      <c r="DW102" s="901"/>
      <c r="DX102" s="901"/>
      <c r="DY102" s="901"/>
      <c r="DZ102" s="909"/>
      <c r="EA102" s="48"/>
    </row>
    <row r="103" spans="1:131" ht="26.25" customHeight="1" x14ac:dyDescent="0.2">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888" t="s">
        <v>106</v>
      </c>
      <c r="BR103" s="888"/>
      <c r="BS103" s="888"/>
      <c r="BT103" s="888"/>
      <c r="BU103" s="888"/>
      <c r="BV103" s="888"/>
      <c r="BW103" s="888"/>
      <c r="BX103" s="888"/>
      <c r="BY103" s="888"/>
      <c r="BZ103" s="888"/>
      <c r="CA103" s="888"/>
      <c r="CB103" s="888"/>
      <c r="CC103" s="888"/>
      <c r="CD103" s="888"/>
      <c r="CE103" s="888"/>
      <c r="CF103" s="888"/>
      <c r="CG103" s="888"/>
      <c r="CH103" s="888"/>
      <c r="CI103" s="888"/>
      <c r="CJ103" s="888"/>
      <c r="CK103" s="888"/>
      <c r="CL103" s="888"/>
      <c r="CM103" s="888"/>
      <c r="CN103" s="888"/>
      <c r="CO103" s="888"/>
      <c r="CP103" s="888"/>
      <c r="CQ103" s="888"/>
      <c r="CR103" s="888"/>
      <c r="CS103" s="888"/>
      <c r="CT103" s="888"/>
      <c r="CU103" s="888"/>
      <c r="CV103" s="888"/>
      <c r="CW103" s="888"/>
      <c r="CX103" s="888"/>
      <c r="CY103" s="888"/>
      <c r="CZ103" s="888"/>
      <c r="DA103" s="888"/>
      <c r="DB103" s="888"/>
      <c r="DC103" s="888"/>
      <c r="DD103" s="888"/>
      <c r="DE103" s="888"/>
      <c r="DF103" s="888"/>
      <c r="DG103" s="888"/>
      <c r="DH103" s="888"/>
      <c r="DI103" s="888"/>
      <c r="DJ103" s="888"/>
      <c r="DK103" s="888"/>
      <c r="DL103" s="888"/>
      <c r="DM103" s="888"/>
      <c r="DN103" s="888"/>
      <c r="DO103" s="888"/>
      <c r="DP103" s="888"/>
      <c r="DQ103" s="888"/>
      <c r="DR103" s="888"/>
      <c r="DS103" s="888"/>
      <c r="DT103" s="888"/>
      <c r="DU103" s="888"/>
      <c r="DV103" s="888"/>
      <c r="DW103" s="888"/>
      <c r="DX103" s="888"/>
      <c r="DY103" s="888"/>
      <c r="DZ103" s="888"/>
      <c r="EA103" s="48"/>
    </row>
    <row r="104" spans="1:131" ht="26.25" customHeight="1" x14ac:dyDescent="0.2">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21" t="s">
        <v>475</v>
      </c>
      <c r="BR104" s="721"/>
      <c r="BS104" s="721"/>
      <c r="BT104" s="721"/>
      <c r="BU104" s="721"/>
      <c r="BV104" s="721"/>
      <c r="BW104" s="721"/>
      <c r="BX104" s="721"/>
      <c r="BY104" s="721"/>
      <c r="BZ104" s="721"/>
      <c r="CA104" s="721"/>
      <c r="CB104" s="721"/>
      <c r="CC104" s="721"/>
      <c r="CD104" s="721"/>
      <c r="CE104" s="721"/>
      <c r="CF104" s="721"/>
      <c r="CG104" s="721"/>
      <c r="CH104" s="721"/>
      <c r="CI104" s="721"/>
      <c r="CJ104" s="721"/>
      <c r="CK104" s="721"/>
      <c r="CL104" s="721"/>
      <c r="CM104" s="721"/>
      <c r="CN104" s="721"/>
      <c r="CO104" s="721"/>
      <c r="CP104" s="721"/>
      <c r="CQ104" s="721"/>
      <c r="CR104" s="721"/>
      <c r="CS104" s="721"/>
      <c r="CT104" s="721"/>
      <c r="CU104" s="721"/>
      <c r="CV104" s="721"/>
      <c r="CW104" s="721"/>
      <c r="CX104" s="721"/>
      <c r="CY104" s="721"/>
      <c r="CZ104" s="721"/>
      <c r="DA104" s="721"/>
      <c r="DB104" s="721"/>
      <c r="DC104" s="721"/>
      <c r="DD104" s="721"/>
      <c r="DE104" s="721"/>
      <c r="DF104" s="721"/>
      <c r="DG104" s="721"/>
      <c r="DH104" s="721"/>
      <c r="DI104" s="721"/>
      <c r="DJ104" s="721"/>
      <c r="DK104" s="721"/>
      <c r="DL104" s="721"/>
      <c r="DM104" s="721"/>
      <c r="DN104" s="721"/>
      <c r="DO104" s="721"/>
      <c r="DP104" s="721"/>
      <c r="DQ104" s="721"/>
      <c r="DR104" s="721"/>
      <c r="DS104" s="721"/>
      <c r="DT104" s="721"/>
      <c r="DU104" s="721"/>
      <c r="DV104" s="721"/>
      <c r="DW104" s="721"/>
      <c r="DX104" s="721"/>
      <c r="DY104" s="721"/>
      <c r="DZ104" s="721"/>
      <c r="EA104" s="48"/>
    </row>
    <row r="105" spans="1:131" ht="11.25" customHeight="1" x14ac:dyDescent="0.2">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2">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2">
      <c r="A107" s="59" t="s">
        <v>476</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289</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2">
      <c r="A108" s="889" t="s">
        <v>477</v>
      </c>
      <c r="B108" s="890"/>
      <c r="C108" s="890"/>
      <c r="D108" s="890"/>
      <c r="E108" s="890"/>
      <c r="F108" s="890"/>
      <c r="G108" s="890"/>
      <c r="H108" s="890"/>
      <c r="I108" s="890"/>
      <c r="J108" s="890"/>
      <c r="K108" s="890"/>
      <c r="L108" s="890"/>
      <c r="M108" s="890"/>
      <c r="N108" s="890"/>
      <c r="O108" s="890"/>
      <c r="P108" s="890"/>
      <c r="Q108" s="890"/>
      <c r="R108" s="890"/>
      <c r="S108" s="890"/>
      <c r="T108" s="890"/>
      <c r="U108" s="890"/>
      <c r="V108" s="890"/>
      <c r="W108" s="890"/>
      <c r="X108" s="890"/>
      <c r="Y108" s="890"/>
      <c r="Z108" s="890"/>
      <c r="AA108" s="890"/>
      <c r="AB108" s="890"/>
      <c r="AC108" s="890"/>
      <c r="AD108" s="890"/>
      <c r="AE108" s="890"/>
      <c r="AF108" s="890"/>
      <c r="AG108" s="890"/>
      <c r="AH108" s="890"/>
      <c r="AI108" s="890"/>
      <c r="AJ108" s="890"/>
      <c r="AK108" s="890"/>
      <c r="AL108" s="890"/>
      <c r="AM108" s="890"/>
      <c r="AN108" s="890"/>
      <c r="AO108" s="890"/>
      <c r="AP108" s="890"/>
      <c r="AQ108" s="890"/>
      <c r="AR108" s="890"/>
      <c r="AS108" s="890"/>
      <c r="AT108" s="891"/>
      <c r="AU108" s="889" t="s">
        <v>209</v>
      </c>
      <c r="AV108" s="890"/>
      <c r="AW108" s="890"/>
      <c r="AX108" s="890"/>
      <c r="AY108" s="890"/>
      <c r="AZ108" s="890"/>
      <c r="BA108" s="890"/>
      <c r="BB108" s="890"/>
      <c r="BC108" s="890"/>
      <c r="BD108" s="890"/>
      <c r="BE108" s="890"/>
      <c r="BF108" s="890"/>
      <c r="BG108" s="890"/>
      <c r="BH108" s="890"/>
      <c r="BI108" s="890"/>
      <c r="BJ108" s="890"/>
      <c r="BK108" s="890"/>
      <c r="BL108" s="890"/>
      <c r="BM108" s="890"/>
      <c r="BN108" s="890"/>
      <c r="BO108" s="890"/>
      <c r="BP108" s="890"/>
      <c r="BQ108" s="890"/>
      <c r="BR108" s="890"/>
      <c r="BS108" s="890"/>
      <c r="BT108" s="890"/>
      <c r="BU108" s="890"/>
      <c r="BV108" s="890"/>
      <c r="BW108" s="890"/>
      <c r="BX108" s="890"/>
      <c r="BY108" s="890"/>
      <c r="BZ108" s="890"/>
      <c r="CA108" s="890"/>
      <c r="CB108" s="890"/>
      <c r="CC108" s="890"/>
      <c r="CD108" s="890"/>
      <c r="CE108" s="890"/>
      <c r="CF108" s="890"/>
      <c r="CG108" s="890"/>
      <c r="CH108" s="890"/>
      <c r="CI108" s="890"/>
      <c r="CJ108" s="890"/>
      <c r="CK108" s="890"/>
      <c r="CL108" s="890"/>
      <c r="CM108" s="890"/>
      <c r="CN108" s="890"/>
      <c r="CO108" s="890"/>
      <c r="CP108" s="890"/>
      <c r="CQ108" s="890"/>
      <c r="CR108" s="890"/>
      <c r="CS108" s="890"/>
      <c r="CT108" s="890"/>
      <c r="CU108" s="890"/>
      <c r="CV108" s="890"/>
      <c r="CW108" s="890"/>
      <c r="CX108" s="890"/>
      <c r="CY108" s="890"/>
      <c r="CZ108" s="890"/>
      <c r="DA108" s="890"/>
      <c r="DB108" s="890"/>
      <c r="DC108" s="890"/>
      <c r="DD108" s="890"/>
      <c r="DE108" s="890"/>
      <c r="DF108" s="890"/>
      <c r="DG108" s="890"/>
      <c r="DH108" s="890"/>
      <c r="DI108" s="890"/>
      <c r="DJ108" s="890"/>
      <c r="DK108" s="890"/>
      <c r="DL108" s="890"/>
      <c r="DM108" s="890"/>
      <c r="DN108" s="890"/>
      <c r="DO108" s="890"/>
      <c r="DP108" s="890"/>
      <c r="DQ108" s="890"/>
      <c r="DR108" s="890"/>
      <c r="DS108" s="890"/>
      <c r="DT108" s="890"/>
      <c r="DU108" s="890"/>
      <c r="DV108" s="890"/>
      <c r="DW108" s="890"/>
      <c r="DX108" s="890"/>
      <c r="DY108" s="890"/>
      <c r="DZ108" s="891"/>
    </row>
    <row r="109" spans="1:131" s="48" customFormat="1" ht="26.25" customHeight="1" x14ac:dyDescent="0.2">
      <c r="A109" s="732" t="s">
        <v>478</v>
      </c>
      <c r="B109" s="733"/>
      <c r="C109" s="733"/>
      <c r="D109" s="733"/>
      <c r="E109" s="733"/>
      <c r="F109" s="733"/>
      <c r="G109" s="733"/>
      <c r="H109" s="733"/>
      <c r="I109" s="733"/>
      <c r="J109" s="733"/>
      <c r="K109" s="733"/>
      <c r="L109" s="733"/>
      <c r="M109" s="733"/>
      <c r="N109" s="733"/>
      <c r="O109" s="733"/>
      <c r="P109" s="733"/>
      <c r="Q109" s="733"/>
      <c r="R109" s="733"/>
      <c r="S109" s="733"/>
      <c r="T109" s="733"/>
      <c r="U109" s="733"/>
      <c r="V109" s="733"/>
      <c r="W109" s="733"/>
      <c r="X109" s="733"/>
      <c r="Y109" s="733"/>
      <c r="Z109" s="734"/>
      <c r="AA109" s="735" t="s">
        <v>443</v>
      </c>
      <c r="AB109" s="733"/>
      <c r="AC109" s="733"/>
      <c r="AD109" s="733"/>
      <c r="AE109" s="734"/>
      <c r="AF109" s="735" t="s">
        <v>479</v>
      </c>
      <c r="AG109" s="733"/>
      <c r="AH109" s="733"/>
      <c r="AI109" s="733"/>
      <c r="AJ109" s="734"/>
      <c r="AK109" s="735" t="s">
        <v>399</v>
      </c>
      <c r="AL109" s="733"/>
      <c r="AM109" s="733"/>
      <c r="AN109" s="733"/>
      <c r="AO109" s="734"/>
      <c r="AP109" s="735" t="s">
        <v>480</v>
      </c>
      <c r="AQ109" s="733"/>
      <c r="AR109" s="733"/>
      <c r="AS109" s="733"/>
      <c r="AT109" s="736"/>
      <c r="AU109" s="732" t="s">
        <v>478</v>
      </c>
      <c r="AV109" s="733"/>
      <c r="AW109" s="733"/>
      <c r="AX109" s="733"/>
      <c r="AY109" s="733"/>
      <c r="AZ109" s="733"/>
      <c r="BA109" s="733"/>
      <c r="BB109" s="733"/>
      <c r="BC109" s="733"/>
      <c r="BD109" s="733"/>
      <c r="BE109" s="733"/>
      <c r="BF109" s="733"/>
      <c r="BG109" s="733"/>
      <c r="BH109" s="733"/>
      <c r="BI109" s="733"/>
      <c r="BJ109" s="733"/>
      <c r="BK109" s="733"/>
      <c r="BL109" s="733"/>
      <c r="BM109" s="733"/>
      <c r="BN109" s="733"/>
      <c r="BO109" s="733"/>
      <c r="BP109" s="734"/>
      <c r="BQ109" s="735" t="s">
        <v>443</v>
      </c>
      <c r="BR109" s="733"/>
      <c r="BS109" s="733"/>
      <c r="BT109" s="733"/>
      <c r="BU109" s="734"/>
      <c r="BV109" s="735" t="s">
        <v>479</v>
      </c>
      <c r="BW109" s="733"/>
      <c r="BX109" s="733"/>
      <c r="BY109" s="733"/>
      <c r="BZ109" s="734"/>
      <c r="CA109" s="735" t="s">
        <v>399</v>
      </c>
      <c r="CB109" s="733"/>
      <c r="CC109" s="733"/>
      <c r="CD109" s="733"/>
      <c r="CE109" s="734"/>
      <c r="CF109" s="892" t="s">
        <v>480</v>
      </c>
      <c r="CG109" s="892"/>
      <c r="CH109" s="892"/>
      <c r="CI109" s="892"/>
      <c r="CJ109" s="892"/>
      <c r="CK109" s="735" t="s">
        <v>96</v>
      </c>
      <c r="CL109" s="733"/>
      <c r="CM109" s="733"/>
      <c r="CN109" s="733"/>
      <c r="CO109" s="733"/>
      <c r="CP109" s="733"/>
      <c r="CQ109" s="733"/>
      <c r="CR109" s="733"/>
      <c r="CS109" s="733"/>
      <c r="CT109" s="733"/>
      <c r="CU109" s="733"/>
      <c r="CV109" s="733"/>
      <c r="CW109" s="733"/>
      <c r="CX109" s="733"/>
      <c r="CY109" s="733"/>
      <c r="CZ109" s="733"/>
      <c r="DA109" s="733"/>
      <c r="DB109" s="733"/>
      <c r="DC109" s="733"/>
      <c r="DD109" s="733"/>
      <c r="DE109" s="733"/>
      <c r="DF109" s="734"/>
      <c r="DG109" s="735" t="s">
        <v>443</v>
      </c>
      <c r="DH109" s="733"/>
      <c r="DI109" s="733"/>
      <c r="DJ109" s="733"/>
      <c r="DK109" s="734"/>
      <c r="DL109" s="735" t="s">
        <v>479</v>
      </c>
      <c r="DM109" s="733"/>
      <c r="DN109" s="733"/>
      <c r="DO109" s="733"/>
      <c r="DP109" s="734"/>
      <c r="DQ109" s="735" t="s">
        <v>399</v>
      </c>
      <c r="DR109" s="733"/>
      <c r="DS109" s="733"/>
      <c r="DT109" s="733"/>
      <c r="DU109" s="734"/>
      <c r="DV109" s="735" t="s">
        <v>480</v>
      </c>
      <c r="DW109" s="733"/>
      <c r="DX109" s="733"/>
      <c r="DY109" s="733"/>
      <c r="DZ109" s="736"/>
    </row>
    <row r="110" spans="1:131" s="48" customFormat="1" ht="26.25" customHeight="1" x14ac:dyDescent="0.2">
      <c r="A110" s="776" t="s">
        <v>338</v>
      </c>
      <c r="B110" s="777"/>
      <c r="C110" s="777"/>
      <c r="D110" s="777"/>
      <c r="E110" s="777"/>
      <c r="F110" s="777"/>
      <c r="G110" s="777"/>
      <c r="H110" s="777"/>
      <c r="I110" s="777"/>
      <c r="J110" s="777"/>
      <c r="K110" s="777"/>
      <c r="L110" s="777"/>
      <c r="M110" s="777"/>
      <c r="N110" s="777"/>
      <c r="O110" s="777"/>
      <c r="P110" s="777"/>
      <c r="Q110" s="777"/>
      <c r="R110" s="777"/>
      <c r="S110" s="777"/>
      <c r="T110" s="777"/>
      <c r="U110" s="777"/>
      <c r="V110" s="777"/>
      <c r="W110" s="777"/>
      <c r="X110" s="777"/>
      <c r="Y110" s="777"/>
      <c r="Z110" s="778"/>
      <c r="AA110" s="769">
        <v>1385213</v>
      </c>
      <c r="AB110" s="770"/>
      <c r="AC110" s="770"/>
      <c r="AD110" s="770"/>
      <c r="AE110" s="771"/>
      <c r="AF110" s="772">
        <v>1421821</v>
      </c>
      <c r="AG110" s="770"/>
      <c r="AH110" s="770"/>
      <c r="AI110" s="770"/>
      <c r="AJ110" s="771"/>
      <c r="AK110" s="772">
        <v>1372615</v>
      </c>
      <c r="AL110" s="770"/>
      <c r="AM110" s="770"/>
      <c r="AN110" s="770"/>
      <c r="AO110" s="771"/>
      <c r="AP110" s="865">
        <v>25.7</v>
      </c>
      <c r="AQ110" s="866"/>
      <c r="AR110" s="866"/>
      <c r="AS110" s="866"/>
      <c r="AT110" s="867"/>
      <c r="AU110" s="868" t="s">
        <v>125</v>
      </c>
      <c r="AV110" s="869"/>
      <c r="AW110" s="869"/>
      <c r="AX110" s="869"/>
      <c r="AY110" s="869"/>
      <c r="AZ110" s="829" t="s">
        <v>481</v>
      </c>
      <c r="BA110" s="777"/>
      <c r="BB110" s="777"/>
      <c r="BC110" s="777"/>
      <c r="BD110" s="777"/>
      <c r="BE110" s="777"/>
      <c r="BF110" s="777"/>
      <c r="BG110" s="777"/>
      <c r="BH110" s="777"/>
      <c r="BI110" s="777"/>
      <c r="BJ110" s="777"/>
      <c r="BK110" s="777"/>
      <c r="BL110" s="777"/>
      <c r="BM110" s="777"/>
      <c r="BN110" s="777"/>
      <c r="BO110" s="777"/>
      <c r="BP110" s="778"/>
      <c r="BQ110" s="830">
        <v>14443850</v>
      </c>
      <c r="BR110" s="831"/>
      <c r="BS110" s="831"/>
      <c r="BT110" s="831"/>
      <c r="BU110" s="831"/>
      <c r="BV110" s="831">
        <v>15784796</v>
      </c>
      <c r="BW110" s="831"/>
      <c r="BX110" s="831"/>
      <c r="BY110" s="831"/>
      <c r="BZ110" s="831"/>
      <c r="CA110" s="831">
        <v>15227700</v>
      </c>
      <c r="CB110" s="831"/>
      <c r="CC110" s="831"/>
      <c r="CD110" s="831"/>
      <c r="CE110" s="831"/>
      <c r="CF110" s="855">
        <v>284.89999999999998</v>
      </c>
      <c r="CG110" s="856"/>
      <c r="CH110" s="856"/>
      <c r="CI110" s="856"/>
      <c r="CJ110" s="856"/>
      <c r="CK110" s="874" t="s">
        <v>396</v>
      </c>
      <c r="CL110" s="715"/>
      <c r="CM110" s="829" t="s">
        <v>64</v>
      </c>
      <c r="CN110" s="777"/>
      <c r="CO110" s="777"/>
      <c r="CP110" s="777"/>
      <c r="CQ110" s="777"/>
      <c r="CR110" s="777"/>
      <c r="CS110" s="777"/>
      <c r="CT110" s="777"/>
      <c r="CU110" s="777"/>
      <c r="CV110" s="777"/>
      <c r="CW110" s="777"/>
      <c r="CX110" s="777"/>
      <c r="CY110" s="777"/>
      <c r="CZ110" s="777"/>
      <c r="DA110" s="777"/>
      <c r="DB110" s="777"/>
      <c r="DC110" s="777"/>
      <c r="DD110" s="777"/>
      <c r="DE110" s="777"/>
      <c r="DF110" s="778"/>
      <c r="DG110" s="830" t="s">
        <v>207</v>
      </c>
      <c r="DH110" s="831"/>
      <c r="DI110" s="831"/>
      <c r="DJ110" s="831"/>
      <c r="DK110" s="831"/>
      <c r="DL110" s="831" t="s">
        <v>207</v>
      </c>
      <c r="DM110" s="831"/>
      <c r="DN110" s="831"/>
      <c r="DO110" s="831"/>
      <c r="DP110" s="831"/>
      <c r="DQ110" s="831" t="s">
        <v>207</v>
      </c>
      <c r="DR110" s="831"/>
      <c r="DS110" s="831"/>
      <c r="DT110" s="831"/>
      <c r="DU110" s="831"/>
      <c r="DV110" s="832" t="s">
        <v>207</v>
      </c>
      <c r="DW110" s="832"/>
      <c r="DX110" s="832"/>
      <c r="DY110" s="832"/>
      <c r="DZ110" s="833"/>
    </row>
    <row r="111" spans="1:131" s="48" customFormat="1" ht="26.25" customHeight="1" x14ac:dyDescent="0.2">
      <c r="A111" s="720" t="s">
        <v>463</v>
      </c>
      <c r="B111" s="721"/>
      <c r="C111" s="721"/>
      <c r="D111" s="721"/>
      <c r="E111" s="721"/>
      <c r="F111" s="721"/>
      <c r="G111" s="721"/>
      <c r="H111" s="721"/>
      <c r="I111" s="721"/>
      <c r="J111" s="721"/>
      <c r="K111" s="721"/>
      <c r="L111" s="721"/>
      <c r="M111" s="721"/>
      <c r="N111" s="721"/>
      <c r="O111" s="721"/>
      <c r="P111" s="721"/>
      <c r="Q111" s="721"/>
      <c r="R111" s="721"/>
      <c r="S111" s="721"/>
      <c r="T111" s="721"/>
      <c r="U111" s="721"/>
      <c r="V111" s="721"/>
      <c r="W111" s="721"/>
      <c r="X111" s="721"/>
      <c r="Y111" s="721"/>
      <c r="Z111" s="887"/>
      <c r="AA111" s="725" t="s">
        <v>207</v>
      </c>
      <c r="AB111" s="726"/>
      <c r="AC111" s="726"/>
      <c r="AD111" s="726"/>
      <c r="AE111" s="727"/>
      <c r="AF111" s="728" t="s">
        <v>207</v>
      </c>
      <c r="AG111" s="726"/>
      <c r="AH111" s="726"/>
      <c r="AI111" s="726"/>
      <c r="AJ111" s="727"/>
      <c r="AK111" s="728" t="s">
        <v>207</v>
      </c>
      <c r="AL111" s="726"/>
      <c r="AM111" s="726"/>
      <c r="AN111" s="726"/>
      <c r="AO111" s="727"/>
      <c r="AP111" s="802" t="s">
        <v>207</v>
      </c>
      <c r="AQ111" s="803"/>
      <c r="AR111" s="803"/>
      <c r="AS111" s="803"/>
      <c r="AT111" s="804"/>
      <c r="AU111" s="870"/>
      <c r="AV111" s="871"/>
      <c r="AW111" s="871"/>
      <c r="AX111" s="871"/>
      <c r="AY111" s="871"/>
      <c r="AZ111" s="801" t="s">
        <v>482</v>
      </c>
      <c r="BA111" s="737"/>
      <c r="BB111" s="737"/>
      <c r="BC111" s="737"/>
      <c r="BD111" s="737"/>
      <c r="BE111" s="737"/>
      <c r="BF111" s="737"/>
      <c r="BG111" s="737"/>
      <c r="BH111" s="737"/>
      <c r="BI111" s="737"/>
      <c r="BJ111" s="737"/>
      <c r="BK111" s="737"/>
      <c r="BL111" s="737"/>
      <c r="BM111" s="737"/>
      <c r="BN111" s="737"/>
      <c r="BO111" s="737"/>
      <c r="BP111" s="738"/>
      <c r="BQ111" s="805" t="s">
        <v>207</v>
      </c>
      <c r="BR111" s="806"/>
      <c r="BS111" s="806"/>
      <c r="BT111" s="806"/>
      <c r="BU111" s="806"/>
      <c r="BV111" s="806" t="s">
        <v>207</v>
      </c>
      <c r="BW111" s="806"/>
      <c r="BX111" s="806"/>
      <c r="BY111" s="806"/>
      <c r="BZ111" s="806"/>
      <c r="CA111" s="806" t="s">
        <v>207</v>
      </c>
      <c r="CB111" s="806"/>
      <c r="CC111" s="806"/>
      <c r="CD111" s="806"/>
      <c r="CE111" s="806"/>
      <c r="CF111" s="863" t="s">
        <v>207</v>
      </c>
      <c r="CG111" s="864"/>
      <c r="CH111" s="864"/>
      <c r="CI111" s="864"/>
      <c r="CJ111" s="864"/>
      <c r="CK111" s="875"/>
      <c r="CL111" s="717"/>
      <c r="CM111" s="801" t="s">
        <v>139</v>
      </c>
      <c r="CN111" s="737"/>
      <c r="CO111" s="737"/>
      <c r="CP111" s="737"/>
      <c r="CQ111" s="737"/>
      <c r="CR111" s="737"/>
      <c r="CS111" s="737"/>
      <c r="CT111" s="737"/>
      <c r="CU111" s="737"/>
      <c r="CV111" s="737"/>
      <c r="CW111" s="737"/>
      <c r="CX111" s="737"/>
      <c r="CY111" s="737"/>
      <c r="CZ111" s="737"/>
      <c r="DA111" s="737"/>
      <c r="DB111" s="737"/>
      <c r="DC111" s="737"/>
      <c r="DD111" s="737"/>
      <c r="DE111" s="737"/>
      <c r="DF111" s="738"/>
      <c r="DG111" s="805" t="s">
        <v>207</v>
      </c>
      <c r="DH111" s="806"/>
      <c r="DI111" s="806"/>
      <c r="DJ111" s="806"/>
      <c r="DK111" s="806"/>
      <c r="DL111" s="806" t="s">
        <v>207</v>
      </c>
      <c r="DM111" s="806"/>
      <c r="DN111" s="806"/>
      <c r="DO111" s="806"/>
      <c r="DP111" s="806"/>
      <c r="DQ111" s="806" t="s">
        <v>207</v>
      </c>
      <c r="DR111" s="806"/>
      <c r="DS111" s="806"/>
      <c r="DT111" s="806"/>
      <c r="DU111" s="806"/>
      <c r="DV111" s="807" t="s">
        <v>207</v>
      </c>
      <c r="DW111" s="807"/>
      <c r="DX111" s="807"/>
      <c r="DY111" s="807"/>
      <c r="DZ111" s="808"/>
    </row>
    <row r="112" spans="1:131" s="48" customFormat="1" ht="26.25" customHeight="1" x14ac:dyDescent="0.2">
      <c r="A112" s="704" t="s">
        <v>156</v>
      </c>
      <c r="B112" s="705"/>
      <c r="C112" s="737" t="s">
        <v>483</v>
      </c>
      <c r="D112" s="737"/>
      <c r="E112" s="737"/>
      <c r="F112" s="737"/>
      <c r="G112" s="737"/>
      <c r="H112" s="737"/>
      <c r="I112" s="737"/>
      <c r="J112" s="737"/>
      <c r="K112" s="737"/>
      <c r="L112" s="737"/>
      <c r="M112" s="737"/>
      <c r="N112" s="737"/>
      <c r="O112" s="737"/>
      <c r="P112" s="737"/>
      <c r="Q112" s="737"/>
      <c r="R112" s="737"/>
      <c r="S112" s="737"/>
      <c r="T112" s="737"/>
      <c r="U112" s="737"/>
      <c r="V112" s="737"/>
      <c r="W112" s="737"/>
      <c r="X112" s="737"/>
      <c r="Y112" s="737"/>
      <c r="Z112" s="738"/>
      <c r="AA112" s="725" t="s">
        <v>207</v>
      </c>
      <c r="AB112" s="726"/>
      <c r="AC112" s="726"/>
      <c r="AD112" s="726"/>
      <c r="AE112" s="727"/>
      <c r="AF112" s="728" t="s">
        <v>207</v>
      </c>
      <c r="AG112" s="726"/>
      <c r="AH112" s="726"/>
      <c r="AI112" s="726"/>
      <c r="AJ112" s="727"/>
      <c r="AK112" s="728" t="s">
        <v>207</v>
      </c>
      <c r="AL112" s="726"/>
      <c r="AM112" s="726"/>
      <c r="AN112" s="726"/>
      <c r="AO112" s="727"/>
      <c r="AP112" s="802" t="s">
        <v>207</v>
      </c>
      <c r="AQ112" s="803"/>
      <c r="AR112" s="803"/>
      <c r="AS112" s="803"/>
      <c r="AT112" s="804"/>
      <c r="AU112" s="870"/>
      <c r="AV112" s="871"/>
      <c r="AW112" s="871"/>
      <c r="AX112" s="871"/>
      <c r="AY112" s="871"/>
      <c r="AZ112" s="801" t="s">
        <v>279</v>
      </c>
      <c r="BA112" s="737"/>
      <c r="BB112" s="737"/>
      <c r="BC112" s="737"/>
      <c r="BD112" s="737"/>
      <c r="BE112" s="737"/>
      <c r="BF112" s="737"/>
      <c r="BG112" s="737"/>
      <c r="BH112" s="737"/>
      <c r="BI112" s="737"/>
      <c r="BJ112" s="737"/>
      <c r="BK112" s="737"/>
      <c r="BL112" s="737"/>
      <c r="BM112" s="737"/>
      <c r="BN112" s="737"/>
      <c r="BO112" s="737"/>
      <c r="BP112" s="738"/>
      <c r="BQ112" s="805">
        <v>8263652</v>
      </c>
      <c r="BR112" s="806"/>
      <c r="BS112" s="806"/>
      <c r="BT112" s="806"/>
      <c r="BU112" s="806"/>
      <c r="BV112" s="806">
        <v>7140906</v>
      </c>
      <c r="BW112" s="806"/>
      <c r="BX112" s="806"/>
      <c r="BY112" s="806"/>
      <c r="BZ112" s="806"/>
      <c r="CA112" s="806">
        <v>6030816</v>
      </c>
      <c r="CB112" s="806"/>
      <c r="CC112" s="806"/>
      <c r="CD112" s="806"/>
      <c r="CE112" s="806"/>
      <c r="CF112" s="863">
        <v>112.8</v>
      </c>
      <c r="CG112" s="864"/>
      <c r="CH112" s="864"/>
      <c r="CI112" s="864"/>
      <c r="CJ112" s="864"/>
      <c r="CK112" s="875"/>
      <c r="CL112" s="717"/>
      <c r="CM112" s="801" t="s">
        <v>406</v>
      </c>
      <c r="CN112" s="737"/>
      <c r="CO112" s="737"/>
      <c r="CP112" s="737"/>
      <c r="CQ112" s="737"/>
      <c r="CR112" s="737"/>
      <c r="CS112" s="737"/>
      <c r="CT112" s="737"/>
      <c r="CU112" s="737"/>
      <c r="CV112" s="737"/>
      <c r="CW112" s="737"/>
      <c r="CX112" s="737"/>
      <c r="CY112" s="737"/>
      <c r="CZ112" s="737"/>
      <c r="DA112" s="737"/>
      <c r="DB112" s="737"/>
      <c r="DC112" s="737"/>
      <c r="DD112" s="737"/>
      <c r="DE112" s="737"/>
      <c r="DF112" s="738"/>
      <c r="DG112" s="805" t="s">
        <v>207</v>
      </c>
      <c r="DH112" s="806"/>
      <c r="DI112" s="806"/>
      <c r="DJ112" s="806"/>
      <c r="DK112" s="806"/>
      <c r="DL112" s="806" t="s">
        <v>207</v>
      </c>
      <c r="DM112" s="806"/>
      <c r="DN112" s="806"/>
      <c r="DO112" s="806"/>
      <c r="DP112" s="806"/>
      <c r="DQ112" s="806" t="s">
        <v>207</v>
      </c>
      <c r="DR112" s="806"/>
      <c r="DS112" s="806"/>
      <c r="DT112" s="806"/>
      <c r="DU112" s="806"/>
      <c r="DV112" s="807" t="s">
        <v>207</v>
      </c>
      <c r="DW112" s="807"/>
      <c r="DX112" s="807"/>
      <c r="DY112" s="807"/>
      <c r="DZ112" s="808"/>
    </row>
    <row r="113" spans="1:130" s="48" customFormat="1" ht="26.25" customHeight="1" x14ac:dyDescent="0.2">
      <c r="A113" s="706"/>
      <c r="B113" s="707"/>
      <c r="C113" s="737" t="s">
        <v>486</v>
      </c>
      <c r="D113" s="737"/>
      <c r="E113" s="737"/>
      <c r="F113" s="737"/>
      <c r="G113" s="737"/>
      <c r="H113" s="737"/>
      <c r="I113" s="737"/>
      <c r="J113" s="737"/>
      <c r="K113" s="737"/>
      <c r="L113" s="737"/>
      <c r="M113" s="737"/>
      <c r="N113" s="737"/>
      <c r="O113" s="737"/>
      <c r="P113" s="737"/>
      <c r="Q113" s="737"/>
      <c r="R113" s="737"/>
      <c r="S113" s="737"/>
      <c r="T113" s="737"/>
      <c r="U113" s="737"/>
      <c r="V113" s="737"/>
      <c r="W113" s="737"/>
      <c r="X113" s="737"/>
      <c r="Y113" s="737"/>
      <c r="Z113" s="738"/>
      <c r="AA113" s="725">
        <v>1028725</v>
      </c>
      <c r="AB113" s="726"/>
      <c r="AC113" s="726"/>
      <c r="AD113" s="726"/>
      <c r="AE113" s="727"/>
      <c r="AF113" s="728">
        <v>1003999</v>
      </c>
      <c r="AG113" s="726"/>
      <c r="AH113" s="726"/>
      <c r="AI113" s="726"/>
      <c r="AJ113" s="727"/>
      <c r="AK113" s="728">
        <v>972606</v>
      </c>
      <c r="AL113" s="726"/>
      <c r="AM113" s="726"/>
      <c r="AN113" s="726"/>
      <c r="AO113" s="727"/>
      <c r="AP113" s="802">
        <v>18.2</v>
      </c>
      <c r="AQ113" s="803"/>
      <c r="AR113" s="803"/>
      <c r="AS113" s="803"/>
      <c r="AT113" s="804"/>
      <c r="AU113" s="870"/>
      <c r="AV113" s="871"/>
      <c r="AW113" s="871"/>
      <c r="AX113" s="871"/>
      <c r="AY113" s="871"/>
      <c r="AZ113" s="801" t="s">
        <v>212</v>
      </c>
      <c r="BA113" s="737"/>
      <c r="BB113" s="737"/>
      <c r="BC113" s="737"/>
      <c r="BD113" s="737"/>
      <c r="BE113" s="737"/>
      <c r="BF113" s="737"/>
      <c r="BG113" s="737"/>
      <c r="BH113" s="737"/>
      <c r="BI113" s="737"/>
      <c r="BJ113" s="737"/>
      <c r="BK113" s="737"/>
      <c r="BL113" s="737"/>
      <c r="BM113" s="737"/>
      <c r="BN113" s="737"/>
      <c r="BO113" s="737"/>
      <c r="BP113" s="738"/>
      <c r="BQ113" s="805">
        <v>166912</v>
      </c>
      <c r="BR113" s="806"/>
      <c r="BS113" s="806"/>
      <c r="BT113" s="806"/>
      <c r="BU113" s="806"/>
      <c r="BV113" s="806">
        <v>163761</v>
      </c>
      <c r="BW113" s="806"/>
      <c r="BX113" s="806"/>
      <c r="BY113" s="806"/>
      <c r="BZ113" s="806"/>
      <c r="CA113" s="806">
        <v>201174</v>
      </c>
      <c r="CB113" s="806"/>
      <c r="CC113" s="806"/>
      <c r="CD113" s="806"/>
      <c r="CE113" s="806"/>
      <c r="CF113" s="863">
        <v>3.8</v>
      </c>
      <c r="CG113" s="864"/>
      <c r="CH113" s="864"/>
      <c r="CI113" s="864"/>
      <c r="CJ113" s="864"/>
      <c r="CK113" s="875"/>
      <c r="CL113" s="717"/>
      <c r="CM113" s="801" t="s">
        <v>416</v>
      </c>
      <c r="CN113" s="737"/>
      <c r="CO113" s="737"/>
      <c r="CP113" s="737"/>
      <c r="CQ113" s="737"/>
      <c r="CR113" s="737"/>
      <c r="CS113" s="737"/>
      <c r="CT113" s="737"/>
      <c r="CU113" s="737"/>
      <c r="CV113" s="737"/>
      <c r="CW113" s="737"/>
      <c r="CX113" s="737"/>
      <c r="CY113" s="737"/>
      <c r="CZ113" s="737"/>
      <c r="DA113" s="737"/>
      <c r="DB113" s="737"/>
      <c r="DC113" s="737"/>
      <c r="DD113" s="737"/>
      <c r="DE113" s="737"/>
      <c r="DF113" s="738"/>
      <c r="DG113" s="725" t="s">
        <v>207</v>
      </c>
      <c r="DH113" s="726"/>
      <c r="DI113" s="726"/>
      <c r="DJ113" s="726"/>
      <c r="DK113" s="727"/>
      <c r="DL113" s="728" t="s">
        <v>207</v>
      </c>
      <c r="DM113" s="726"/>
      <c r="DN113" s="726"/>
      <c r="DO113" s="726"/>
      <c r="DP113" s="727"/>
      <c r="DQ113" s="728" t="s">
        <v>207</v>
      </c>
      <c r="DR113" s="726"/>
      <c r="DS113" s="726"/>
      <c r="DT113" s="726"/>
      <c r="DU113" s="727"/>
      <c r="DV113" s="802" t="s">
        <v>207</v>
      </c>
      <c r="DW113" s="803"/>
      <c r="DX113" s="803"/>
      <c r="DY113" s="803"/>
      <c r="DZ113" s="804"/>
    </row>
    <row r="114" spans="1:130" s="48" customFormat="1" ht="26.25" customHeight="1" x14ac:dyDescent="0.2">
      <c r="A114" s="706"/>
      <c r="B114" s="707"/>
      <c r="C114" s="737" t="s">
        <v>487</v>
      </c>
      <c r="D114" s="737"/>
      <c r="E114" s="737"/>
      <c r="F114" s="737"/>
      <c r="G114" s="737"/>
      <c r="H114" s="737"/>
      <c r="I114" s="737"/>
      <c r="J114" s="737"/>
      <c r="K114" s="737"/>
      <c r="L114" s="737"/>
      <c r="M114" s="737"/>
      <c r="N114" s="737"/>
      <c r="O114" s="737"/>
      <c r="P114" s="737"/>
      <c r="Q114" s="737"/>
      <c r="R114" s="737"/>
      <c r="S114" s="737"/>
      <c r="T114" s="737"/>
      <c r="U114" s="737"/>
      <c r="V114" s="737"/>
      <c r="W114" s="737"/>
      <c r="X114" s="737"/>
      <c r="Y114" s="737"/>
      <c r="Z114" s="738"/>
      <c r="AA114" s="725">
        <v>24313</v>
      </c>
      <c r="AB114" s="726"/>
      <c r="AC114" s="726"/>
      <c r="AD114" s="726"/>
      <c r="AE114" s="727"/>
      <c r="AF114" s="728">
        <v>14055</v>
      </c>
      <c r="AG114" s="726"/>
      <c r="AH114" s="726"/>
      <c r="AI114" s="726"/>
      <c r="AJ114" s="727"/>
      <c r="AK114" s="728">
        <v>16013</v>
      </c>
      <c r="AL114" s="726"/>
      <c r="AM114" s="726"/>
      <c r="AN114" s="726"/>
      <c r="AO114" s="727"/>
      <c r="AP114" s="802">
        <v>0.3</v>
      </c>
      <c r="AQ114" s="803"/>
      <c r="AR114" s="803"/>
      <c r="AS114" s="803"/>
      <c r="AT114" s="804"/>
      <c r="AU114" s="870"/>
      <c r="AV114" s="871"/>
      <c r="AW114" s="871"/>
      <c r="AX114" s="871"/>
      <c r="AY114" s="871"/>
      <c r="AZ114" s="801" t="s">
        <v>488</v>
      </c>
      <c r="BA114" s="737"/>
      <c r="BB114" s="737"/>
      <c r="BC114" s="737"/>
      <c r="BD114" s="737"/>
      <c r="BE114" s="737"/>
      <c r="BF114" s="737"/>
      <c r="BG114" s="737"/>
      <c r="BH114" s="737"/>
      <c r="BI114" s="737"/>
      <c r="BJ114" s="737"/>
      <c r="BK114" s="737"/>
      <c r="BL114" s="737"/>
      <c r="BM114" s="737"/>
      <c r="BN114" s="737"/>
      <c r="BO114" s="737"/>
      <c r="BP114" s="738"/>
      <c r="BQ114" s="805">
        <v>1151638</v>
      </c>
      <c r="BR114" s="806"/>
      <c r="BS114" s="806"/>
      <c r="BT114" s="806"/>
      <c r="BU114" s="806"/>
      <c r="BV114" s="806">
        <v>1071132</v>
      </c>
      <c r="BW114" s="806"/>
      <c r="BX114" s="806"/>
      <c r="BY114" s="806"/>
      <c r="BZ114" s="806"/>
      <c r="CA114" s="806">
        <v>1085271</v>
      </c>
      <c r="CB114" s="806"/>
      <c r="CC114" s="806"/>
      <c r="CD114" s="806"/>
      <c r="CE114" s="806"/>
      <c r="CF114" s="863">
        <v>20.3</v>
      </c>
      <c r="CG114" s="864"/>
      <c r="CH114" s="864"/>
      <c r="CI114" s="864"/>
      <c r="CJ114" s="864"/>
      <c r="CK114" s="875"/>
      <c r="CL114" s="717"/>
      <c r="CM114" s="801" t="s">
        <v>489</v>
      </c>
      <c r="CN114" s="737"/>
      <c r="CO114" s="737"/>
      <c r="CP114" s="737"/>
      <c r="CQ114" s="737"/>
      <c r="CR114" s="737"/>
      <c r="CS114" s="737"/>
      <c r="CT114" s="737"/>
      <c r="CU114" s="737"/>
      <c r="CV114" s="737"/>
      <c r="CW114" s="737"/>
      <c r="CX114" s="737"/>
      <c r="CY114" s="737"/>
      <c r="CZ114" s="737"/>
      <c r="DA114" s="737"/>
      <c r="DB114" s="737"/>
      <c r="DC114" s="737"/>
      <c r="DD114" s="737"/>
      <c r="DE114" s="737"/>
      <c r="DF114" s="738"/>
      <c r="DG114" s="725" t="s">
        <v>207</v>
      </c>
      <c r="DH114" s="726"/>
      <c r="DI114" s="726"/>
      <c r="DJ114" s="726"/>
      <c r="DK114" s="727"/>
      <c r="DL114" s="728" t="s">
        <v>207</v>
      </c>
      <c r="DM114" s="726"/>
      <c r="DN114" s="726"/>
      <c r="DO114" s="726"/>
      <c r="DP114" s="727"/>
      <c r="DQ114" s="728" t="s">
        <v>207</v>
      </c>
      <c r="DR114" s="726"/>
      <c r="DS114" s="726"/>
      <c r="DT114" s="726"/>
      <c r="DU114" s="727"/>
      <c r="DV114" s="802" t="s">
        <v>207</v>
      </c>
      <c r="DW114" s="803"/>
      <c r="DX114" s="803"/>
      <c r="DY114" s="803"/>
      <c r="DZ114" s="804"/>
    </row>
    <row r="115" spans="1:130" s="48" customFormat="1" ht="26.25" customHeight="1" x14ac:dyDescent="0.2">
      <c r="A115" s="706"/>
      <c r="B115" s="707"/>
      <c r="C115" s="737" t="s">
        <v>384</v>
      </c>
      <c r="D115" s="737"/>
      <c r="E115" s="737"/>
      <c r="F115" s="737"/>
      <c r="G115" s="737"/>
      <c r="H115" s="737"/>
      <c r="I115" s="737"/>
      <c r="J115" s="737"/>
      <c r="K115" s="737"/>
      <c r="L115" s="737"/>
      <c r="M115" s="737"/>
      <c r="N115" s="737"/>
      <c r="O115" s="737"/>
      <c r="P115" s="737"/>
      <c r="Q115" s="737"/>
      <c r="R115" s="737"/>
      <c r="S115" s="737"/>
      <c r="T115" s="737"/>
      <c r="U115" s="737"/>
      <c r="V115" s="737"/>
      <c r="W115" s="737"/>
      <c r="X115" s="737"/>
      <c r="Y115" s="737"/>
      <c r="Z115" s="738"/>
      <c r="AA115" s="725" t="s">
        <v>207</v>
      </c>
      <c r="AB115" s="726"/>
      <c r="AC115" s="726"/>
      <c r="AD115" s="726"/>
      <c r="AE115" s="727"/>
      <c r="AF115" s="728" t="s">
        <v>207</v>
      </c>
      <c r="AG115" s="726"/>
      <c r="AH115" s="726"/>
      <c r="AI115" s="726"/>
      <c r="AJ115" s="727"/>
      <c r="AK115" s="728" t="s">
        <v>207</v>
      </c>
      <c r="AL115" s="726"/>
      <c r="AM115" s="726"/>
      <c r="AN115" s="726"/>
      <c r="AO115" s="727"/>
      <c r="AP115" s="802" t="s">
        <v>207</v>
      </c>
      <c r="AQ115" s="803"/>
      <c r="AR115" s="803"/>
      <c r="AS115" s="803"/>
      <c r="AT115" s="804"/>
      <c r="AU115" s="870"/>
      <c r="AV115" s="871"/>
      <c r="AW115" s="871"/>
      <c r="AX115" s="871"/>
      <c r="AY115" s="871"/>
      <c r="AZ115" s="801" t="s">
        <v>357</v>
      </c>
      <c r="BA115" s="737"/>
      <c r="BB115" s="737"/>
      <c r="BC115" s="737"/>
      <c r="BD115" s="737"/>
      <c r="BE115" s="737"/>
      <c r="BF115" s="737"/>
      <c r="BG115" s="737"/>
      <c r="BH115" s="737"/>
      <c r="BI115" s="737"/>
      <c r="BJ115" s="737"/>
      <c r="BK115" s="737"/>
      <c r="BL115" s="737"/>
      <c r="BM115" s="737"/>
      <c r="BN115" s="737"/>
      <c r="BO115" s="737"/>
      <c r="BP115" s="738"/>
      <c r="BQ115" s="805" t="s">
        <v>207</v>
      </c>
      <c r="BR115" s="806"/>
      <c r="BS115" s="806"/>
      <c r="BT115" s="806"/>
      <c r="BU115" s="806"/>
      <c r="BV115" s="806" t="s">
        <v>207</v>
      </c>
      <c r="BW115" s="806"/>
      <c r="BX115" s="806"/>
      <c r="BY115" s="806"/>
      <c r="BZ115" s="806"/>
      <c r="CA115" s="806" t="s">
        <v>207</v>
      </c>
      <c r="CB115" s="806"/>
      <c r="CC115" s="806"/>
      <c r="CD115" s="806"/>
      <c r="CE115" s="806"/>
      <c r="CF115" s="863" t="s">
        <v>207</v>
      </c>
      <c r="CG115" s="864"/>
      <c r="CH115" s="864"/>
      <c r="CI115" s="864"/>
      <c r="CJ115" s="864"/>
      <c r="CK115" s="875"/>
      <c r="CL115" s="717"/>
      <c r="CM115" s="801" t="s">
        <v>32</v>
      </c>
      <c r="CN115" s="737"/>
      <c r="CO115" s="737"/>
      <c r="CP115" s="737"/>
      <c r="CQ115" s="737"/>
      <c r="CR115" s="737"/>
      <c r="CS115" s="737"/>
      <c r="CT115" s="737"/>
      <c r="CU115" s="737"/>
      <c r="CV115" s="737"/>
      <c r="CW115" s="737"/>
      <c r="CX115" s="737"/>
      <c r="CY115" s="737"/>
      <c r="CZ115" s="737"/>
      <c r="DA115" s="737"/>
      <c r="DB115" s="737"/>
      <c r="DC115" s="737"/>
      <c r="DD115" s="737"/>
      <c r="DE115" s="737"/>
      <c r="DF115" s="738"/>
      <c r="DG115" s="725" t="s">
        <v>207</v>
      </c>
      <c r="DH115" s="726"/>
      <c r="DI115" s="726"/>
      <c r="DJ115" s="726"/>
      <c r="DK115" s="727"/>
      <c r="DL115" s="728" t="s">
        <v>207</v>
      </c>
      <c r="DM115" s="726"/>
      <c r="DN115" s="726"/>
      <c r="DO115" s="726"/>
      <c r="DP115" s="727"/>
      <c r="DQ115" s="728" t="s">
        <v>207</v>
      </c>
      <c r="DR115" s="726"/>
      <c r="DS115" s="726"/>
      <c r="DT115" s="726"/>
      <c r="DU115" s="727"/>
      <c r="DV115" s="802" t="s">
        <v>207</v>
      </c>
      <c r="DW115" s="803"/>
      <c r="DX115" s="803"/>
      <c r="DY115" s="803"/>
      <c r="DZ115" s="804"/>
    </row>
    <row r="116" spans="1:130" s="48" customFormat="1" ht="26.25" customHeight="1" x14ac:dyDescent="0.2">
      <c r="A116" s="708"/>
      <c r="B116" s="709"/>
      <c r="C116" s="810" t="s">
        <v>2</v>
      </c>
      <c r="D116" s="810"/>
      <c r="E116" s="810"/>
      <c r="F116" s="810"/>
      <c r="G116" s="810"/>
      <c r="H116" s="810"/>
      <c r="I116" s="810"/>
      <c r="J116" s="810"/>
      <c r="K116" s="810"/>
      <c r="L116" s="810"/>
      <c r="M116" s="810"/>
      <c r="N116" s="810"/>
      <c r="O116" s="810"/>
      <c r="P116" s="810"/>
      <c r="Q116" s="810"/>
      <c r="R116" s="810"/>
      <c r="S116" s="810"/>
      <c r="T116" s="810"/>
      <c r="U116" s="810"/>
      <c r="V116" s="810"/>
      <c r="W116" s="810"/>
      <c r="X116" s="810"/>
      <c r="Y116" s="810"/>
      <c r="Z116" s="811"/>
      <c r="AA116" s="725" t="s">
        <v>207</v>
      </c>
      <c r="AB116" s="726"/>
      <c r="AC116" s="726"/>
      <c r="AD116" s="726"/>
      <c r="AE116" s="727"/>
      <c r="AF116" s="728" t="s">
        <v>207</v>
      </c>
      <c r="AG116" s="726"/>
      <c r="AH116" s="726"/>
      <c r="AI116" s="726"/>
      <c r="AJ116" s="727"/>
      <c r="AK116" s="728" t="s">
        <v>207</v>
      </c>
      <c r="AL116" s="726"/>
      <c r="AM116" s="726"/>
      <c r="AN116" s="726"/>
      <c r="AO116" s="727"/>
      <c r="AP116" s="802" t="s">
        <v>207</v>
      </c>
      <c r="AQ116" s="803"/>
      <c r="AR116" s="803"/>
      <c r="AS116" s="803"/>
      <c r="AT116" s="804"/>
      <c r="AU116" s="870"/>
      <c r="AV116" s="871"/>
      <c r="AW116" s="871"/>
      <c r="AX116" s="871"/>
      <c r="AY116" s="871"/>
      <c r="AZ116" s="877" t="s">
        <v>230</v>
      </c>
      <c r="BA116" s="878"/>
      <c r="BB116" s="878"/>
      <c r="BC116" s="878"/>
      <c r="BD116" s="878"/>
      <c r="BE116" s="878"/>
      <c r="BF116" s="878"/>
      <c r="BG116" s="878"/>
      <c r="BH116" s="878"/>
      <c r="BI116" s="878"/>
      <c r="BJ116" s="878"/>
      <c r="BK116" s="878"/>
      <c r="BL116" s="878"/>
      <c r="BM116" s="878"/>
      <c r="BN116" s="878"/>
      <c r="BO116" s="878"/>
      <c r="BP116" s="879"/>
      <c r="BQ116" s="805" t="s">
        <v>207</v>
      </c>
      <c r="BR116" s="806"/>
      <c r="BS116" s="806"/>
      <c r="BT116" s="806"/>
      <c r="BU116" s="806"/>
      <c r="BV116" s="806" t="s">
        <v>207</v>
      </c>
      <c r="BW116" s="806"/>
      <c r="BX116" s="806"/>
      <c r="BY116" s="806"/>
      <c r="BZ116" s="806"/>
      <c r="CA116" s="806" t="s">
        <v>207</v>
      </c>
      <c r="CB116" s="806"/>
      <c r="CC116" s="806"/>
      <c r="CD116" s="806"/>
      <c r="CE116" s="806"/>
      <c r="CF116" s="863" t="s">
        <v>207</v>
      </c>
      <c r="CG116" s="864"/>
      <c r="CH116" s="864"/>
      <c r="CI116" s="864"/>
      <c r="CJ116" s="864"/>
      <c r="CK116" s="875"/>
      <c r="CL116" s="717"/>
      <c r="CM116" s="801" t="s">
        <v>13</v>
      </c>
      <c r="CN116" s="737"/>
      <c r="CO116" s="737"/>
      <c r="CP116" s="737"/>
      <c r="CQ116" s="737"/>
      <c r="CR116" s="737"/>
      <c r="CS116" s="737"/>
      <c r="CT116" s="737"/>
      <c r="CU116" s="737"/>
      <c r="CV116" s="737"/>
      <c r="CW116" s="737"/>
      <c r="CX116" s="737"/>
      <c r="CY116" s="737"/>
      <c r="CZ116" s="737"/>
      <c r="DA116" s="737"/>
      <c r="DB116" s="737"/>
      <c r="DC116" s="737"/>
      <c r="DD116" s="737"/>
      <c r="DE116" s="737"/>
      <c r="DF116" s="738"/>
      <c r="DG116" s="725" t="s">
        <v>207</v>
      </c>
      <c r="DH116" s="726"/>
      <c r="DI116" s="726"/>
      <c r="DJ116" s="726"/>
      <c r="DK116" s="727"/>
      <c r="DL116" s="728" t="s">
        <v>207</v>
      </c>
      <c r="DM116" s="726"/>
      <c r="DN116" s="726"/>
      <c r="DO116" s="726"/>
      <c r="DP116" s="727"/>
      <c r="DQ116" s="728" t="s">
        <v>207</v>
      </c>
      <c r="DR116" s="726"/>
      <c r="DS116" s="726"/>
      <c r="DT116" s="726"/>
      <c r="DU116" s="727"/>
      <c r="DV116" s="802" t="s">
        <v>207</v>
      </c>
      <c r="DW116" s="803"/>
      <c r="DX116" s="803"/>
      <c r="DY116" s="803"/>
      <c r="DZ116" s="804"/>
    </row>
    <row r="117" spans="1:130" s="48" customFormat="1" ht="26.25" customHeight="1" x14ac:dyDescent="0.2">
      <c r="A117" s="732" t="s">
        <v>283</v>
      </c>
      <c r="B117" s="733"/>
      <c r="C117" s="733"/>
      <c r="D117" s="733"/>
      <c r="E117" s="733"/>
      <c r="F117" s="733"/>
      <c r="G117" s="733"/>
      <c r="H117" s="733"/>
      <c r="I117" s="733"/>
      <c r="J117" s="733"/>
      <c r="K117" s="733"/>
      <c r="L117" s="733"/>
      <c r="M117" s="733"/>
      <c r="N117" s="733"/>
      <c r="O117" s="733"/>
      <c r="P117" s="733"/>
      <c r="Q117" s="733"/>
      <c r="R117" s="733"/>
      <c r="S117" s="733"/>
      <c r="T117" s="733"/>
      <c r="U117" s="733"/>
      <c r="V117" s="733"/>
      <c r="W117" s="733"/>
      <c r="X117" s="733"/>
      <c r="Y117" s="842" t="s">
        <v>334</v>
      </c>
      <c r="Z117" s="734"/>
      <c r="AA117" s="880">
        <v>2438251</v>
      </c>
      <c r="AB117" s="881"/>
      <c r="AC117" s="881"/>
      <c r="AD117" s="881"/>
      <c r="AE117" s="882"/>
      <c r="AF117" s="883">
        <v>2439875</v>
      </c>
      <c r="AG117" s="881"/>
      <c r="AH117" s="881"/>
      <c r="AI117" s="881"/>
      <c r="AJ117" s="882"/>
      <c r="AK117" s="883">
        <v>2361234</v>
      </c>
      <c r="AL117" s="881"/>
      <c r="AM117" s="881"/>
      <c r="AN117" s="881"/>
      <c r="AO117" s="882"/>
      <c r="AP117" s="884"/>
      <c r="AQ117" s="885"/>
      <c r="AR117" s="885"/>
      <c r="AS117" s="885"/>
      <c r="AT117" s="886"/>
      <c r="AU117" s="870"/>
      <c r="AV117" s="871"/>
      <c r="AW117" s="871"/>
      <c r="AX117" s="871"/>
      <c r="AY117" s="871"/>
      <c r="AZ117" s="860" t="s">
        <v>491</v>
      </c>
      <c r="BA117" s="861"/>
      <c r="BB117" s="861"/>
      <c r="BC117" s="861"/>
      <c r="BD117" s="861"/>
      <c r="BE117" s="861"/>
      <c r="BF117" s="861"/>
      <c r="BG117" s="861"/>
      <c r="BH117" s="861"/>
      <c r="BI117" s="861"/>
      <c r="BJ117" s="861"/>
      <c r="BK117" s="861"/>
      <c r="BL117" s="861"/>
      <c r="BM117" s="861"/>
      <c r="BN117" s="861"/>
      <c r="BO117" s="861"/>
      <c r="BP117" s="862"/>
      <c r="BQ117" s="805" t="s">
        <v>207</v>
      </c>
      <c r="BR117" s="806"/>
      <c r="BS117" s="806"/>
      <c r="BT117" s="806"/>
      <c r="BU117" s="806"/>
      <c r="BV117" s="806" t="s">
        <v>207</v>
      </c>
      <c r="BW117" s="806"/>
      <c r="BX117" s="806"/>
      <c r="BY117" s="806"/>
      <c r="BZ117" s="806"/>
      <c r="CA117" s="806" t="s">
        <v>207</v>
      </c>
      <c r="CB117" s="806"/>
      <c r="CC117" s="806"/>
      <c r="CD117" s="806"/>
      <c r="CE117" s="806"/>
      <c r="CF117" s="863" t="s">
        <v>207</v>
      </c>
      <c r="CG117" s="864"/>
      <c r="CH117" s="864"/>
      <c r="CI117" s="864"/>
      <c r="CJ117" s="864"/>
      <c r="CK117" s="875"/>
      <c r="CL117" s="717"/>
      <c r="CM117" s="801" t="s">
        <v>349</v>
      </c>
      <c r="CN117" s="737"/>
      <c r="CO117" s="737"/>
      <c r="CP117" s="737"/>
      <c r="CQ117" s="737"/>
      <c r="CR117" s="737"/>
      <c r="CS117" s="737"/>
      <c r="CT117" s="737"/>
      <c r="CU117" s="737"/>
      <c r="CV117" s="737"/>
      <c r="CW117" s="737"/>
      <c r="CX117" s="737"/>
      <c r="CY117" s="737"/>
      <c r="CZ117" s="737"/>
      <c r="DA117" s="737"/>
      <c r="DB117" s="737"/>
      <c r="DC117" s="737"/>
      <c r="DD117" s="737"/>
      <c r="DE117" s="737"/>
      <c r="DF117" s="738"/>
      <c r="DG117" s="725" t="s">
        <v>207</v>
      </c>
      <c r="DH117" s="726"/>
      <c r="DI117" s="726"/>
      <c r="DJ117" s="726"/>
      <c r="DK117" s="727"/>
      <c r="DL117" s="728" t="s">
        <v>207</v>
      </c>
      <c r="DM117" s="726"/>
      <c r="DN117" s="726"/>
      <c r="DO117" s="726"/>
      <c r="DP117" s="727"/>
      <c r="DQ117" s="728" t="s">
        <v>207</v>
      </c>
      <c r="DR117" s="726"/>
      <c r="DS117" s="726"/>
      <c r="DT117" s="726"/>
      <c r="DU117" s="727"/>
      <c r="DV117" s="802" t="s">
        <v>207</v>
      </c>
      <c r="DW117" s="803"/>
      <c r="DX117" s="803"/>
      <c r="DY117" s="803"/>
      <c r="DZ117" s="804"/>
    </row>
    <row r="118" spans="1:130" s="48" customFormat="1" ht="26.25" customHeight="1" x14ac:dyDescent="0.2">
      <c r="A118" s="732" t="s">
        <v>96</v>
      </c>
      <c r="B118" s="733"/>
      <c r="C118" s="733"/>
      <c r="D118" s="733"/>
      <c r="E118" s="733"/>
      <c r="F118" s="733"/>
      <c r="G118" s="733"/>
      <c r="H118" s="733"/>
      <c r="I118" s="733"/>
      <c r="J118" s="733"/>
      <c r="K118" s="733"/>
      <c r="L118" s="733"/>
      <c r="M118" s="733"/>
      <c r="N118" s="733"/>
      <c r="O118" s="733"/>
      <c r="P118" s="733"/>
      <c r="Q118" s="733"/>
      <c r="R118" s="733"/>
      <c r="S118" s="733"/>
      <c r="T118" s="733"/>
      <c r="U118" s="733"/>
      <c r="V118" s="733"/>
      <c r="W118" s="733"/>
      <c r="X118" s="733"/>
      <c r="Y118" s="733"/>
      <c r="Z118" s="734"/>
      <c r="AA118" s="735" t="s">
        <v>443</v>
      </c>
      <c r="AB118" s="733"/>
      <c r="AC118" s="733"/>
      <c r="AD118" s="733"/>
      <c r="AE118" s="734"/>
      <c r="AF118" s="735" t="s">
        <v>479</v>
      </c>
      <c r="AG118" s="733"/>
      <c r="AH118" s="733"/>
      <c r="AI118" s="733"/>
      <c r="AJ118" s="734"/>
      <c r="AK118" s="735" t="s">
        <v>399</v>
      </c>
      <c r="AL118" s="733"/>
      <c r="AM118" s="733"/>
      <c r="AN118" s="733"/>
      <c r="AO118" s="734"/>
      <c r="AP118" s="735" t="s">
        <v>480</v>
      </c>
      <c r="AQ118" s="733"/>
      <c r="AR118" s="733"/>
      <c r="AS118" s="733"/>
      <c r="AT118" s="736"/>
      <c r="AU118" s="870"/>
      <c r="AV118" s="871"/>
      <c r="AW118" s="871"/>
      <c r="AX118" s="871"/>
      <c r="AY118" s="871"/>
      <c r="AZ118" s="809" t="s">
        <v>492</v>
      </c>
      <c r="BA118" s="810"/>
      <c r="BB118" s="810"/>
      <c r="BC118" s="810"/>
      <c r="BD118" s="810"/>
      <c r="BE118" s="810"/>
      <c r="BF118" s="810"/>
      <c r="BG118" s="810"/>
      <c r="BH118" s="810"/>
      <c r="BI118" s="810"/>
      <c r="BJ118" s="810"/>
      <c r="BK118" s="810"/>
      <c r="BL118" s="810"/>
      <c r="BM118" s="810"/>
      <c r="BN118" s="810"/>
      <c r="BO118" s="810"/>
      <c r="BP118" s="811"/>
      <c r="BQ118" s="838" t="s">
        <v>207</v>
      </c>
      <c r="BR118" s="839"/>
      <c r="BS118" s="839"/>
      <c r="BT118" s="839"/>
      <c r="BU118" s="839"/>
      <c r="BV118" s="839" t="s">
        <v>207</v>
      </c>
      <c r="BW118" s="839"/>
      <c r="BX118" s="839"/>
      <c r="BY118" s="839"/>
      <c r="BZ118" s="839"/>
      <c r="CA118" s="839" t="s">
        <v>207</v>
      </c>
      <c r="CB118" s="839"/>
      <c r="CC118" s="839"/>
      <c r="CD118" s="839"/>
      <c r="CE118" s="839"/>
      <c r="CF118" s="863" t="s">
        <v>207</v>
      </c>
      <c r="CG118" s="864"/>
      <c r="CH118" s="864"/>
      <c r="CI118" s="864"/>
      <c r="CJ118" s="864"/>
      <c r="CK118" s="875"/>
      <c r="CL118" s="717"/>
      <c r="CM118" s="801" t="s">
        <v>493</v>
      </c>
      <c r="CN118" s="737"/>
      <c r="CO118" s="737"/>
      <c r="CP118" s="737"/>
      <c r="CQ118" s="737"/>
      <c r="CR118" s="737"/>
      <c r="CS118" s="737"/>
      <c r="CT118" s="737"/>
      <c r="CU118" s="737"/>
      <c r="CV118" s="737"/>
      <c r="CW118" s="737"/>
      <c r="CX118" s="737"/>
      <c r="CY118" s="737"/>
      <c r="CZ118" s="737"/>
      <c r="DA118" s="737"/>
      <c r="DB118" s="737"/>
      <c r="DC118" s="737"/>
      <c r="DD118" s="737"/>
      <c r="DE118" s="737"/>
      <c r="DF118" s="738"/>
      <c r="DG118" s="725" t="s">
        <v>207</v>
      </c>
      <c r="DH118" s="726"/>
      <c r="DI118" s="726"/>
      <c r="DJ118" s="726"/>
      <c r="DK118" s="727"/>
      <c r="DL118" s="728" t="s">
        <v>207</v>
      </c>
      <c r="DM118" s="726"/>
      <c r="DN118" s="726"/>
      <c r="DO118" s="726"/>
      <c r="DP118" s="727"/>
      <c r="DQ118" s="728" t="s">
        <v>207</v>
      </c>
      <c r="DR118" s="726"/>
      <c r="DS118" s="726"/>
      <c r="DT118" s="726"/>
      <c r="DU118" s="727"/>
      <c r="DV118" s="802" t="s">
        <v>207</v>
      </c>
      <c r="DW118" s="803"/>
      <c r="DX118" s="803"/>
      <c r="DY118" s="803"/>
      <c r="DZ118" s="804"/>
    </row>
    <row r="119" spans="1:130" s="48" customFormat="1" ht="26.25" customHeight="1" x14ac:dyDescent="0.2">
      <c r="A119" s="714" t="s">
        <v>396</v>
      </c>
      <c r="B119" s="715"/>
      <c r="C119" s="829" t="s">
        <v>64</v>
      </c>
      <c r="D119" s="777"/>
      <c r="E119" s="777"/>
      <c r="F119" s="777"/>
      <c r="G119" s="777"/>
      <c r="H119" s="777"/>
      <c r="I119" s="777"/>
      <c r="J119" s="777"/>
      <c r="K119" s="777"/>
      <c r="L119" s="777"/>
      <c r="M119" s="777"/>
      <c r="N119" s="777"/>
      <c r="O119" s="777"/>
      <c r="P119" s="777"/>
      <c r="Q119" s="777"/>
      <c r="R119" s="777"/>
      <c r="S119" s="777"/>
      <c r="T119" s="777"/>
      <c r="U119" s="777"/>
      <c r="V119" s="777"/>
      <c r="W119" s="777"/>
      <c r="X119" s="777"/>
      <c r="Y119" s="777"/>
      <c r="Z119" s="778"/>
      <c r="AA119" s="769" t="s">
        <v>207</v>
      </c>
      <c r="AB119" s="770"/>
      <c r="AC119" s="770"/>
      <c r="AD119" s="770"/>
      <c r="AE119" s="771"/>
      <c r="AF119" s="772" t="s">
        <v>207</v>
      </c>
      <c r="AG119" s="770"/>
      <c r="AH119" s="770"/>
      <c r="AI119" s="770"/>
      <c r="AJ119" s="771"/>
      <c r="AK119" s="772" t="s">
        <v>207</v>
      </c>
      <c r="AL119" s="770"/>
      <c r="AM119" s="770"/>
      <c r="AN119" s="770"/>
      <c r="AO119" s="771"/>
      <c r="AP119" s="865" t="s">
        <v>207</v>
      </c>
      <c r="AQ119" s="866"/>
      <c r="AR119" s="866"/>
      <c r="AS119" s="866"/>
      <c r="AT119" s="867"/>
      <c r="AU119" s="872"/>
      <c r="AV119" s="873"/>
      <c r="AW119" s="873"/>
      <c r="AX119" s="873"/>
      <c r="AY119" s="873"/>
      <c r="AZ119" s="69" t="s">
        <v>283</v>
      </c>
      <c r="BA119" s="69"/>
      <c r="BB119" s="69"/>
      <c r="BC119" s="69"/>
      <c r="BD119" s="69"/>
      <c r="BE119" s="69"/>
      <c r="BF119" s="69"/>
      <c r="BG119" s="69"/>
      <c r="BH119" s="69"/>
      <c r="BI119" s="69"/>
      <c r="BJ119" s="69"/>
      <c r="BK119" s="69"/>
      <c r="BL119" s="69"/>
      <c r="BM119" s="69"/>
      <c r="BN119" s="69"/>
      <c r="BO119" s="842" t="s">
        <v>173</v>
      </c>
      <c r="BP119" s="843"/>
      <c r="BQ119" s="838">
        <v>24026052</v>
      </c>
      <c r="BR119" s="839"/>
      <c r="BS119" s="839"/>
      <c r="BT119" s="839"/>
      <c r="BU119" s="839"/>
      <c r="BV119" s="839">
        <v>24160595</v>
      </c>
      <c r="BW119" s="839"/>
      <c r="BX119" s="839"/>
      <c r="BY119" s="839"/>
      <c r="BZ119" s="839"/>
      <c r="CA119" s="839">
        <v>22544961</v>
      </c>
      <c r="CB119" s="839"/>
      <c r="CC119" s="839"/>
      <c r="CD119" s="839"/>
      <c r="CE119" s="839"/>
      <c r="CF119" s="691"/>
      <c r="CG119" s="692"/>
      <c r="CH119" s="692"/>
      <c r="CI119" s="692"/>
      <c r="CJ119" s="846"/>
      <c r="CK119" s="876"/>
      <c r="CL119" s="719"/>
      <c r="CM119" s="809" t="s">
        <v>494</v>
      </c>
      <c r="CN119" s="810"/>
      <c r="CO119" s="810"/>
      <c r="CP119" s="810"/>
      <c r="CQ119" s="810"/>
      <c r="CR119" s="810"/>
      <c r="CS119" s="810"/>
      <c r="CT119" s="810"/>
      <c r="CU119" s="810"/>
      <c r="CV119" s="810"/>
      <c r="CW119" s="810"/>
      <c r="CX119" s="810"/>
      <c r="CY119" s="810"/>
      <c r="CZ119" s="810"/>
      <c r="DA119" s="810"/>
      <c r="DB119" s="810"/>
      <c r="DC119" s="810"/>
      <c r="DD119" s="810"/>
      <c r="DE119" s="810"/>
      <c r="DF119" s="811"/>
      <c r="DG119" s="749" t="s">
        <v>207</v>
      </c>
      <c r="DH119" s="750"/>
      <c r="DI119" s="750"/>
      <c r="DJ119" s="750"/>
      <c r="DK119" s="751"/>
      <c r="DL119" s="752" t="s">
        <v>207</v>
      </c>
      <c r="DM119" s="750"/>
      <c r="DN119" s="750"/>
      <c r="DO119" s="750"/>
      <c r="DP119" s="751"/>
      <c r="DQ119" s="752" t="s">
        <v>207</v>
      </c>
      <c r="DR119" s="750"/>
      <c r="DS119" s="750"/>
      <c r="DT119" s="750"/>
      <c r="DU119" s="751"/>
      <c r="DV119" s="826" t="s">
        <v>207</v>
      </c>
      <c r="DW119" s="827"/>
      <c r="DX119" s="827"/>
      <c r="DY119" s="827"/>
      <c r="DZ119" s="828"/>
    </row>
    <row r="120" spans="1:130" s="48" customFormat="1" ht="26.25" customHeight="1" x14ac:dyDescent="0.2">
      <c r="A120" s="716"/>
      <c r="B120" s="717"/>
      <c r="C120" s="801" t="s">
        <v>139</v>
      </c>
      <c r="D120" s="737"/>
      <c r="E120" s="737"/>
      <c r="F120" s="737"/>
      <c r="G120" s="737"/>
      <c r="H120" s="737"/>
      <c r="I120" s="737"/>
      <c r="J120" s="737"/>
      <c r="K120" s="737"/>
      <c r="L120" s="737"/>
      <c r="M120" s="737"/>
      <c r="N120" s="737"/>
      <c r="O120" s="737"/>
      <c r="P120" s="737"/>
      <c r="Q120" s="737"/>
      <c r="R120" s="737"/>
      <c r="S120" s="737"/>
      <c r="T120" s="737"/>
      <c r="U120" s="737"/>
      <c r="V120" s="737"/>
      <c r="W120" s="737"/>
      <c r="X120" s="737"/>
      <c r="Y120" s="737"/>
      <c r="Z120" s="738"/>
      <c r="AA120" s="725" t="s">
        <v>207</v>
      </c>
      <c r="AB120" s="726"/>
      <c r="AC120" s="726"/>
      <c r="AD120" s="726"/>
      <c r="AE120" s="727"/>
      <c r="AF120" s="728" t="s">
        <v>207</v>
      </c>
      <c r="AG120" s="726"/>
      <c r="AH120" s="726"/>
      <c r="AI120" s="726"/>
      <c r="AJ120" s="727"/>
      <c r="AK120" s="728" t="s">
        <v>207</v>
      </c>
      <c r="AL120" s="726"/>
      <c r="AM120" s="726"/>
      <c r="AN120" s="726"/>
      <c r="AO120" s="727"/>
      <c r="AP120" s="802" t="s">
        <v>207</v>
      </c>
      <c r="AQ120" s="803"/>
      <c r="AR120" s="803"/>
      <c r="AS120" s="803"/>
      <c r="AT120" s="804"/>
      <c r="AU120" s="847" t="s">
        <v>484</v>
      </c>
      <c r="AV120" s="848"/>
      <c r="AW120" s="848"/>
      <c r="AX120" s="848"/>
      <c r="AY120" s="849"/>
      <c r="AZ120" s="829" t="s">
        <v>223</v>
      </c>
      <c r="BA120" s="777"/>
      <c r="BB120" s="777"/>
      <c r="BC120" s="777"/>
      <c r="BD120" s="777"/>
      <c r="BE120" s="777"/>
      <c r="BF120" s="777"/>
      <c r="BG120" s="777"/>
      <c r="BH120" s="777"/>
      <c r="BI120" s="777"/>
      <c r="BJ120" s="777"/>
      <c r="BK120" s="777"/>
      <c r="BL120" s="777"/>
      <c r="BM120" s="777"/>
      <c r="BN120" s="777"/>
      <c r="BO120" s="777"/>
      <c r="BP120" s="778"/>
      <c r="BQ120" s="830">
        <v>2631877</v>
      </c>
      <c r="BR120" s="831"/>
      <c r="BS120" s="831"/>
      <c r="BT120" s="831"/>
      <c r="BU120" s="831"/>
      <c r="BV120" s="831">
        <v>2796852</v>
      </c>
      <c r="BW120" s="831"/>
      <c r="BX120" s="831"/>
      <c r="BY120" s="831"/>
      <c r="BZ120" s="831"/>
      <c r="CA120" s="831">
        <v>3134596</v>
      </c>
      <c r="CB120" s="831"/>
      <c r="CC120" s="831"/>
      <c r="CD120" s="831"/>
      <c r="CE120" s="831"/>
      <c r="CF120" s="855">
        <v>58.7</v>
      </c>
      <c r="CG120" s="856"/>
      <c r="CH120" s="856"/>
      <c r="CI120" s="856"/>
      <c r="CJ120" s="856"/>
      <c r="CK120" s="834" t="s">
        <v>280</v>
      </c>
      <c r="CL120" s="793"/>
      <c r="CM120" s="793"/>
      <c r="CN120" s="793"/>
      <c r="CO120" s="794"/>
      <c r="CP120" s="857" t="s">
        <v>43</v>
      </c>
      <c r="CQ120" s="858"/>
      <c r="CR120" s="858"/>
      <c r="CS120" s="858"/>
      <c r="CT120" s="858"/>
      <c r="CU120" s="858"/>
      <c r="CV120" s="858"/>
      <c r="CW120" s="858"/>
      <c r="CX120" s="858"/>
      <c r="CY120" s="858"/>
      <c r="CZ120" s="858"/>
      <c r="DA120" s="858"/>
      <c r="DB120" s="858"/>
      <c r="DC120" s="858"/>
      <c r="DD120" s="858"/>
      <c r="DE120" s="858"/>
      <c r="DF120" s="859"/>
      <c r="DG120" s="830">
        <v>4716744</v>
      </c>
      <c r="DH120" s="831"/>
      <c r="DI120" s="831"/>
      <c r="DJ120" s="831"/>
      <c r="DK120" s="831"/>
      <c r="DL120" s="831">
        <v>4385526</v>
      </c>
      <c r="DM120" s="831"/>
      <c r="DN120" s="831"/>
      <c r="DO120" s="831"/>
      <c r="DP120" s="831"/>
      <c r="DQ120" s="831">
        <v>4058198</v>
      </c>
      <c r="DR120" s="831"/>
      <c r="DS120" s="831"/>
      <c r="DT120" s="831"/>
      <c r="DU120" s="831"/>
      <c r="DV120" s="832">
        <v>75.900000000000006</v>
      </c>
      <c r="DW120" s="832"/>
      <c r="DX120" s="832"/>
      <c r="DY120" s="832"/>
      <c r="DZ120" s="833"/>
    </row>
    <row r="121" spans="1:130" s="48" customFormat="1" ht="26.25" customHeight="1" x14ac:dyDescent="0.2">
      <c r="A121" s="716"/>
      <c r="B121" s="717"/>
      <c r="C121" s="860" t="s">
        <v>142</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25" t="s">
        <v>207</v>
      </c>
      <c r="AB121" s="726"/>
      <c r="AC121" s="726"/>
      <c r="AD121" s="726"/>
      <c r="AE121" s="727"/>
      <c r="AF121" s="728" t="s">
        <v>207</v>
      </c>
      <c r="AG121" s="726"/>
      <c r="AH121" s="726"/>
      <c r="AI121" s="726"/>
      <c r="AJ121" s="727"/>
      <c r="AK121" s="728" t="s">
        <v>207</v>
      </c>
      <c r="AL121" s="726"/>
      <c r="AM121" s="726"/>
      <c r="AN121" s="726"/>
      <c r="AO121" s="727"/>
      <c r="AP121" s="802" t="s">
        <v>207</v>
      </c>
      <c r="AQ121" s="803"/>
      <c r="AR121" s="803"/>
      <c r="AS121" s="803"/>
      <c r="AT121" s="804"/>
      <c r="AU121" s="850"/>
      <c r="AV121" s="851"/>
      <c r="AW121" s="851"/>
      <c r="AX121" s="851"/>
      <c r="AY121" s="852"/>
      <c r="AZ121" s="801" t="s">
        <v>495</v>
      </c>
      <c r="BA121" s="737"/>
      <c r="BB121" s="737"/>
      <c r="BC121" s="737"/>
      <c r="BD121" s="737"/>
      <c r="BE121" s="737"/>
      <c r="BF121" s="737"/>
      <c r="BG121" s="737"/>
      <c r="BH121" s="737"/>
      <c r="BI121" s="737"/>
      <c r="BJ121" s="737"/>
      <c r="BK121" s="737"/>
      <c r="BL121" s="737"/>
      <c r="BM121" s="737"/>
      <c r="BN121" s="737"/>
      <c r="BO121" s="737"/>
      <c r="BP121" s="738"/>
      <c r="BQ121" s="805">
        <v>87700</v>
      </c>
      <c r="BR121" s="806"/>
      <c r="BS121" s="806"/>
      <c r="BT121" s="806"/>
      <c r="BU121" s="806"/>
      <c r="BV121" s="806">
        <v>75309</v>
      </c>
      <c r="BW121" s="806"/>
      <c r="BX121" s="806"/>
      <c r="BY121" s="806"/>
      <c r="BZ121" s="806"/>
      <c r="CA121" s="806">
        <v>62057</v>
      </c>
      <c r="CB121" s="806"/>
      <c r="CC121" s="806"/>
      <c r="CD121" s="806"/>
      <c r="CE121" s="806"/>
      <c r="CF121" s="863">
        <v>1.2</v>
      </c>
      <c r="CG121" s="864"/>
      <c r="CH121" s="864"/>
      <c r="CI121" s="864"/>
      <c r="CJ121" s="864"/>
      <c r="CK121" s="835"/>
      <c r="CL121" s="796"/>
      <c r="CM121" s="796"/>
      <c r="CN121" s="796"/>
      <c r="CO121" s="797"/>
      <c r="CP121" s="823" t="s">
        <v>472</v>
      </c>
      <c r="CQ121" s="824"/>
      <c r="CR121" s="824"/>
      <c r="CS121" s="824"/>
      <c r="CT121" s="824"/>
      <c r="CU121" s="824"/>
      <c r="CV121" s="824"/>
      <c r="CW121" s="824"/>
      <c r="CX121" s="824"/>
      <c r="CY121" s="824"/>
      <c r="CZ121" s="824"/>
      <c r="DA121" s="824"/>
      <c r="DB121" s="824"/>
      <c r="DC121" s="824"/>
      <c r="DD121" s="824"/>
      <c r="DE121" s="824"/>
      <c r="DF121" s="825"/>
      <c r="DG121" s="805">
        <v>3247314</v>
      </c>
      <c r="DH121" s="806"/>
      <c r="DI121" s="806"/>
      <c r="DJ121" s="806"/>
      <c r="DK121" s="806"/>
      <c r="DL121" s="806">
        <v>2477274</v>
      </c>
      <c r="DM121" s="806"/>
      <c r="DN121" s="806"/>
      <c r="DO121" s="806"/>
      <c r="DP121" s="806"/>
      <c r="DQ121" s="806">
        <v>1718741</v>
      </c>
      <c r="DR121" s="806"/>
      <c r="DS121" s="806"/>
      <c r="DT121" s="806"/>
      <c r="DU121" s="806"/>
      <c r="DV121" s="807">
        <v>32.200000000000003</v>
      </c>
      <c r="DW121" s="807"/>
      <c r="DX121" s="807"/>
      <c r="DY121" s="807"/>
      <c r="DZ121" s="808"/>
    </row>
    <row r="122" spans="1:130" s="48" customFormat="1" ht="26.25" customHeight="1" x14ac:dyDescent="0.2">
      <c r="A122" s="716"/>
      <c r="B122" s="717"/>
      <c r="C122" s="801" t="s">
        <v>489</v>
      </c>
      <c r="D122" s="737"/>
      <c r="E122" s="737"/>
      <c r="F122" s="737"/>
      <c r="G122" s="737"/>
      <c r="H122" s="737"/>
      <c r="I122" s="737"/>
      <c r="J122" s="737"/>
      <c r="K122" s="737"/>
      <c r="L122" s="737"/>
      <c r="M122" s="737"/>
      <c r="N122" s="737"/>
      <c r="O122" s="737"/>
      <c r="P122" s="737"/>
      <c r="Q122" s="737"/>
      <c r="R122" s="737"/>
      <c r="S122" s="737"/>
      <c r="T122" s="737"/>
      <c r="U122" s="737"/>
      <c r="V122" s="737"/>
      <c r="W122" s="737"/>
      <c r="X122" s="737"/>
      <c r="Y122" s="737"/>
      <c r="Z122" s="738"/>
      <c r="AA122" s="725" t="s">
        <v>207</v>
      </c>
      <c r="AB122" s="726"/>
      <c r="AC122" s="726"/>
      <c r="AD122" s="726"/>
      <c r="AE122" s="727"/>
      <c r="AF122" s="728" t="s">
        <v>207</v>
      </c>
      <c r="AG122" s="726"/>
      <c r="AH122" s="726"/>
      <c r="AI122" s="726"/>
      <c r="AJ122" s="727"/>
      <c r="AK122" s="728" t="s">
        <v>207</v>
      </c>
      <c r="AL122" s="726"/>
      <c r="AM122" s="726"/>
      <c r="AN122" s="726"/>
      <c r="AO122" s="727"/>
      <c r="AP122" s="802" t="s">
        <v>207</v>
      </c>
      <c r="AQ122" s="803"/>
      <c r="AR122" s="803"/>
      <c r="AS122" s="803"/>
      <c r="AT122" s="804"/>
      <c r="AU122" s="850"/>
      <c r="AV122" s="851"/>
      <c r="AW122" s="851"/>
      <c r="AX122" s="851"/>
      <c r="AY122" s="852"/>
      <c r="AZ122" s="809" t="s">
        <v>497</v>
      </c>
      <c r="BA122" s="810"/>
      <c r="BB122" s="810"/>
      <c r="BC122" s="810"/>
      <c r="BD122" s="810"/>
      <c r="BE122" s="810"/>
      <c r="BF122" s="810"/>
      <c r="BG122" s="810"/>
      <c r="BH122" s="810"/>
      <c r="BI122" s="810"/>
      <c r="BJ122" s="810"/>
      <c r="BK122" s="810"/>
      <c r="BL122" s="810"/>
      <c r="BM122" s="810"/>
      <c r="BN122" s="810"/>
      <c r="BO122" s="810"/>
      <c r="BP122" s="811"/>
      <c r="BQ122" s="838">
        <v>15418757</v>
      </c>
      <c r="BR122" s="839"/>
      <c r="BS122" s="839"/>
      <c r="BT122" s="839"/>
      <c r="BU122" s="839"/>
      <c r="BV122" s="839">
        <v>15749373</v>
      </c>
      <c r="BW122" s="839"/>
      <c r="BX122" s="839"/>
      <c r="BY122" s="839"/>
      <c r="BZ122" s="839"/>
      <c r="CA122" s="839">
        <v>15270095</v>
      </c>
      <c r="CB122" s="839"/>
      <c r="CC122" s="839"/>
      <c r="CD122" s="839"/>
      <c r="CE122" s="839"/>
      <c r="CF122" s="840">
        <v>285.7</v>
      </c>
      <c r="CG122" s="841"/>
      <c r="CH122" s="841"/>
      <c r="CI122" s="841"/>
      <c r="CJ122" s="841"/>
      <c r="CK122" s="835"/>
      <c r="CL122" s="796"/>
      <c r="CM122" s="796"/>
      <c r="CN122" s="796"/>
      <c r="CO122" s="797"/>
      <c r="CP122" s="823" t="s">
        <v>340</v>
      </c>
      <c r="CQ122" s="824"/>
      <c r="CR122" s="824"/>
      <c r="CS122" s="824"/>
      <c r="CT122" s="824"/>
      <c r="CU122" s="824"/>
      <c r="CV122" s="824"/>
      <c r="CW122" s="824"/>
      <c r="CX122" s="824"/>
      <c r="CY122" s="824"/>
      <c r="CZ122" s="824"/>
      <c r="DA122" s="824"/>
      <c r="DB122" s="824"/>
      <c r="DC122" s="824"/>
      <c r="DD122" s="824"/>
      <c r="DE122" s="824"/>
      <c r="DF122" s="825"/>
      <c r="DG122" s="805">
        <v>299594</v>
      </c>
      <c r="DH122" s="806"/>
      <c r="DI122" s="806"/>
      <c r="DJ122" s="806"/>
      <c r="DK122" s="806"/>
      <c r="DL122" s="806">
        <v>278106</v>
      </c>
      <c r="DM122" s="806"/>
      <c r="DN122" s="806"/>
      <c r="DO122" s="806"/>
      <c r="DP122" s="806"/>
      <c r="DQ122" s="806">
        <v>253877</v>
      </c>
      <c r="DR122" s="806"/>
      <c r="DS122" s="806"/>
      <c r="DT122" s="806"/>
      <c r="DU122" s="806"/>
      <c r="DV122" s="807">
        <v>4.8</v>
      </c>
      <c r="DW122" s="807"/>
      <c r="DX122" s="807"/>
      <c r="DY122" s="807"/>
      <c r="DZ122" s="808"/>
    </row>
    <row r="123" spans="1:130" s="48" customFormat="1" ht="26.25" customHeight="1" x14ac:dyDescent="0.2">
      <c r="A123" s="716"/>
      <c r="B123" s="717"/>
      <c r="C123" s="801" t="s">
        <v>13</v>
      </c>
      <c r="D123" s="737"/>
      <c r="E123" s="737"/>
      <c r="F123" s="737"/>
      <c r="G123" s="737"/>
      <c r="H123" s="737"/>
      <c r="I123" s="737"/>
      <c r="J123" s="737"/>
      <c r="K123" s="737"/>
      <c r="L123" s="737"/>
      <c r="M123" s="737"/>
      <c r="N123" s="737"/>
      <c r="O123" s="737"/>
      <c r="P123" s="737"/>
      <c r="Q123" s="737"/>
      <c r="R123" s="737"/>
      <c r="S123" s="737"/>
      <c r="T123" s="737"/>
      <c r="U123" s="737"/>
      <c r="V123" s="737"/>
      <c r="W123" s="737"/>
      <c r="X123" s="737"/>
      <c r="Y123" s="737"/>
      <c r="Z123" s="738"/>
      <c r="AA123" s="725" t="s">
        <v>207</v>
      </c>
      <c r="AB123" s="726"/>
      <c r="AC123" s="726"/>
      <c r="AD123" s="726"/>
      <c r="AE123" s="727"/>
      <c r="AF123" s="728" t="s">
        <v>207</v>
      </c>
      <c r="AG123" s="726"/>
      <c r="AH123" s="726"/>
      <c r="AI123" s="726"/>
      <c r="AJ123" s="727"/>
      <c r="AK123" s="728" t="s">
        <v>207</v>
      </c>
      <c r="AL123" s="726"/>
      <c r="AM123" s="726"/>
      <c r="AN123" s="726"/>
      <c r="AO123" s="727"/>
      <c r="AP123" s="802" t="s">
        <v>207</v>
      </c>
      <c r="AQ123" s="803"/>
      <c r="AR123" s="803"/>
      <c r="AS123" s="803"/>
      <c r="AT123" s="804"/>
      <c r="AU123" s="853"/>
      <c r="AV123" s="854"/>
      <c r="AW123" s="854"/>
      <c r="AX123" s="854"/>
      <c r="AY123" s="854"/>
      <c r="AZ123" s="69" t="s">
        <v>283</v>
      </c>
      <c r="BA123" s="69"/>
      <c r="BB123" s="69"/>
      <c r="BC123" s="69"/>
      <c r="BD123" s="69"/>
      <c r="BE123" s="69"/>
      <c r="BF123" s="69"/>
      <c r="BG123" s="69"/>
      <c r="BH123" s="69"/>
      <c r="BI123" s="69"/>
      <c r="BJ123" s="69"/>
      <c r="BK123" s="69"/>
      <c r="BL123" s="69"/>
      <c r="BM123" s="69"/>
      <c r="BN123" s="69"/>
      <c r="BO123" s="842" t="s">
        <v>498</v>
      </c>
      <c r="BP123" s="843"/>
      <c r="BQ123" s="844">
        <v>18138334</v>
      </c>
      <c r="BR123" s="845"/>
      <c r="BS123" s="845"/>
      <c r="BT123" s="845"/>
      <c r="BU123" s="845"/>
      <c r="BV123" s="845">
        <v>18621534</v>
      </c>
      <c r="BW123" s="845"/>
      <c r="BX123" s="845"/>
      <c r="BY123" s="845"/>
      <c r="BZ123" s="845"/>
      <c r="CA123" s="845">
        <v>18466748</v>
      </c>
      <c r="CB123" s="845"/>
      <c r="CC123" s="845"/>
      <c r="CD123" s="845"/>
      <c r="CE123" s="845"/>
      <c r="CF123" s="691"/>
      <c r="CG123" s="692"/>
      <c r="CH123" s="692"/>
      <c r="CI123" s="692"/>
      <c r="CJ123" s="846"/>
      <c r="CK123" s="835"/>
      <c r="CL123" s="796"/>
      <c r="CM123" s="796"/>
      <c r="CN123" s="796"/>
      <c r="CO123" s="797"/>
      <c r="CP123" s="823"/>
      <c r="CQ123" s="824"/>
      <c r="CR123" s="824"/>
      <c r="CS123" s="824"/>
      <c r="CT123" s="824"/>
      <c r="CU123" s="824"/>
      <c r="CV123" s="824"/>
      <c r="CW123" s="824"/>
      <c r="CX123" s="824"/>
      <c r="CY123" s="824"/>
      <c r="CZ123" s="824"/>
      <c r="DA123" s="824"/>
      <c r="DB123" s="824"/>
      <c r="DC123" s="824"/>
      <c r="DD123" s="824"/>
      <c r="DE123" s="824"/>
      <c r="DF123" s="825"/>
      <c r="DG123" s="725"/>
      <c r="DH123" s="726"/>
      <c r="DI123" s="726"/>
      <c r="DJ123" s="726"/>
      <c r="DK123" s="727"/>
      <c r="DL123" s="728"/>
      <c r="DM123" s="726"/>
      <c r="DN123" s="726"/>
      <c r="DO123" s="726"/>
      <c r="DP123" s="727"/>
      <c r="DQ123" s="728"/>
      <c r="DR123" s="726"/>
      <c r="DS123" s="726"/>
      <c r="DT123" s="726"/>
      <c r="DU123" s="727"/>
      <c r="DV123" s="802"/>
      <c r="DW123" s="803"/>
      <c r="DX123" s="803"/>
      <c r="DY123" s="803"/>
      <c r="DZ123" s="804"/>
    </row>
    <row r="124" spans="1:130" s="48" customFormat="1" ht="26.25" customHeight="1" x14ac:dyDescent="0.2">
      <c r="A124" s="716"/>
      <c r="B124" s="717"/>
      <c r="C124" s="801" t="s">
        <v>349</v>
      </c>
      <c r="D124" s="737"/>
      <c r="E124" s="737"/>
      <c r="F124" s="737"/>
      <c r="G124" s="737"/>
      <c r="H124" s="737"/>
      <c r="I124" s="737"/>
      <c r="J124" s="737"/>
      <c r="K124" s="737"/>
      <c r="L124" s="737"/>
      <c r="M124" s="737"/>
      <c r="N124" s="737"/>
      <c r="O124" s="737"/>
      <c r="P124" s="737"/>
      <c r="Q124" s="737"/>
      <c r="R124" s="737"/>
      <c r="S124" s="737"/>
      <c r="T124" s="737"/>
      <c r="U124" s="737"/>
      <c r="V124" s="737"/>
      <c r="W124" s="737"/>
      <c r="X124" s="737"/>
      <c r="Y124" s="737"/>
      <c r="Z124" s="738"/>
      <c r="AA124" s="725" t="s">
        <v>207</v>
      </c>
      <c r="AB124" s="726"/>
      <c r="AC124" s="726"/>
      <c r="AD124" s="726"/>
      <c r="AE124" s="727"/>
      <c r="AF124" s="728" t="s">
        <v>207</v>
      </c>
      <c r="AG124" s="726"/>
      <c r="AH124" s="726"/>
      <c r="AI124" s="726"/>
      <c r="AJ124" s="727"/>
      <c r="AK124" s="728" t="s">
        <v>207</v>
      </c>
      <c r="AL124" s="726"/>
      <c r="AM124" s="726"/>
      <c r="AN124" s="726"/>
      <c r="AO124" s="727"/>
      <c r="AP124" s="802" t="s">
        <v>207</v>
      </c>
      <c r="AQ124" s="803"/>
      <c r="AR124" s="803"/>
      <c r="AS124" s="803"/>
      <c r="AT124" s="804"/>
      <c r="AU124" s="817" t="s">
        <v>499</v>
      </c>
      <c r="AV124" s="818"/>
      <c r="AW124" s="818"/>
      <c r="AX124" s="818"/>
      <c r="AY124" s="818"/>
      <c r="AZ124" s="818"/>
      <c r="BA124" s="818"/>
      <c r="BB124" s="818"/>
      <c r="BC124" s="818"/>
      <c r="BD124" s="818"/>
      <c r="BE124" s="818"/>
      <c r="BF124" s="818"/>
      <c r="BG124" s="818"/>
      <c r="BH124" s="818"/>
      <c r="BI124" s="818"/>
      <c r="BJ124" s="818"/>
      <c r="BK124" s="818"/>
      <c r="BL124" s="818"/>
      <c r="BM124" s="818"/>
      <c r="BN124" s="818"/>
      <c r="BO124" s="818"/>
      <c r="BP124" s="819"/>
      <c r="BQ124" s="820">
        <v>109.7</v>
      </c>
      <c r="BR124" s="821"/>
      <c r="BS124" s="821"/>
      <c r="BT124" s="821"/>
      <c r="BU124" s="821"/>
      <c r="BV124" s="821">
        <v>98.8</v>
      </c>
      <c r="BW124" s="821"/>
      <c r="BX124" s="821"/>
      <c r="BY124" s="821"/>
      <c r="BZ124" s="821"/>
      <c r="CA124" s="821">
        <v>76.3</v>
      </c>
      <c r="CB124" s="821"/>
      <c r="CC124" s="821"/>
      <c r="CD124" s="821"/>
      <c r="CE124" s="821"/>
      <c r="CF124" s="699"/>
      <c r="CG124" s="700"/>
      <c r="CH124" s="700"/>
      <c r="CI124" s="700"/>
      <c r="CJ124" s="822"/>
      <c r="CK124" s="836"/>
      <c r="CL124" s="836"/>
      <c r="CM124" s="836"/>
      <c r="CN124" s="836"/>
      <c r="CO124" s="837"/>
      <c r="CP124" s="823" t="s">
        <v>500</v>
      </c>
      <c r="CQ124" s="824"/>
      <c r="CR124" s="824"/>
      <c r="CS124" s="824"/>
      <c r="CT124" s="824"/>
      <c r="CU124" s="824"/>
      <c r="CV124" s="824"/>
      <c r="CW124" s="824"/>
      <c r="CX124" s="824"/>
      <c r="CY124" s="824"/>
      <c r="CZ124" s="824"/>
      <c r="DA124" s="824"/>
      <c r="DB124" s="824"/>
      <c r="DC124" s="824"/>
      <c r="DD124" s="824"/>
      <c r="DE124" s="824"/>
      <c r="DF124" s="825"/>
      <c r="DG124" s="749" t="s">
        <v>207</v>
      </c>
      <c r="DH124" s="750"/>
      <c r="DI124" s="750"/>
      <c r="DJ124" s="750"/>
      <c r="DK124" s="751"/>
      <c r="DL124" s="752" t="s">
        <v>207</v>
      </c>
      <c r="DM124" s="750"/>
      <c r="DN124" s="750"/>
      <c r="DO124" s="750"/>
      <c r="DP124" s="751"/>
      <c r="DQ124" s="752" t="s">
        <v>207</v>
      </c>
      <c r="DR124" s="750"/>
      <c r="DS124" s="750"/>
      <c r="DT124" s="750"/>
      <c r="DU124" s="751"/>
      <c r="DV124" s="826" t="s">
        <v>207</v>
      </c>
      <c r="DW124" s="827"/>
      <c r="DX124" s="827"/>
      <c r="DY124" s="827"/>
      <c r="DZ124" s="828"/>
    </row>
    <row r="125" spans="1:130" s="48" customFormat="1" ht="26.25" customHeight="1" x14ac:dyDescent="0.2">
      <c r="A125" s="716"/>
      <c r="B125" s="717"/>
      <c r="C125" s="801" t="s">
        <v>493</v>
      </c>
      <c r="D125" s="737"/>
      <c r="E125" s="737"/>
      <c r="F125" s="737"/>
      <c r="G125" s="737"/>
      <c r="H125" s="737"/>
      <c r="I125" s="737"/>
      <c r="J125" s="737"/>
      <c r="K125" s="737"/>
      <c r="L125" s="737"/>
      <c r="M125" s="737"/>
      <c r="N125" s="737"/>
      <c r="O125" s="737"/>
      <c r="P125" s="737"/>
      <c r="Q125" s="737"/>
      <c r="R125" s="737"/>
      <c r="S125" s="737"/>
      <c r="T125" s="737"/>
      <c r="U125" s="737"/>
      <c r="V125" s="737"/>
      <c r="W125" s="737"/>
      <c r="X125" s="737"/>
      <c r="Y125" s="737"/>
      <c r="Z125" s="738"/>
      <c r="AA125" s="725" t="s">
        <v>207</v>
      </c>
      <c r="AB125" s="726"/>
      <c r="AC125" s="726"/>
      <c r="AD125" s="726"/>
      <c r="AE125" s="727"/>
      <c r="AF125" s="728" t="s">
        <v>207</v>
      </c>
      <c r="AG125" s="726"/>
      <c r="AH125" s="726"/>
      <c r="AI125" s="726"/>
      <c r="AJ125" s="727"/>
      <c r="AK125" s="728" t="s">
        <v>207</v>
      </c>
      <c r="AL125" s="726"/>
      <c r="AM125" s="726"/>
      <c r="AN125" s="726"/>
      <c r="AO125" s="727"/>
      <c r="AP125" s="802" t="s">
        <v>207</v>
      </c>
      <c r="AQ125" s="803"/>
      <c r="AR125" s="803"/>
      <c r="AS125" s="803"/>
      <c r="AT125" s="804"/>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792" t="s">
        <v>501</v>
      </c>
      <c r="CL125" s="793"/>
      <c r="CM125" s="793"/>
      <c r="CN125" s="793"/>
      <c r="CO125" s="794"/>
      <c r="CP125" s="829" t="s">
        <v>146</v>
      </c>
      <c r="CQ125" s="777"/>
      <c r="CR125" s="777"/>
      <c r="CS125" s="777"/>
      <c r="CT125" s="777"/>
      <c r="CU125" s="777"/>
      <c r="CV125" s="777"/>
      <c r="CW125" s="777"/>
      <c r="CX125" s="777"/>
      <c r="CY125" s="777"/>
      <c r="CZ125" s="777"/>
      <c r="DA125" s="777"/>
      <c r="DB125" s="777"/>
      <c r="DC125" s="777"/>
      <c r="DD125" s="777"/>
      <c r="DE125" s="777"/>
      <c r="DF125" s="778"/>
      <c r="DG125" s="830" t="s">
        <v>207</v>
      </c>
      <c r="DH125" s="831"/>
      <c r="DI125" s="831"/>
      <c r="DJ125" s="831"/>
      <c r="DK125" s="831"/>
      <c r="DL125" s="831" t="s">
        <v>207</v>
      </c>
      <c r="DM125" s="831"/>
      <c r="DN125" s="831"/>
      <c r="DO125" s="831"/>
      <c r="DP125" s="831"/>
      <c r="DQ125" s="831" t="s">
        <v>207</v>
      </c>
      <c r="DR125" s="831"/>
      <c r="DS125" s="831"/>
      <c r="DT125" s="831"/>
      <c r="DU125" s="831"/>
      <c r="DV125" s="832" t="s">
        <v>207</v>
      </c>
      <c r="DW125" s="832"/>
      <c r="DX125" s="832"/>
      <c r="DY125" s="832"/>
      <c r="DZ125" s="833"/>
    </row>
    <row r="126" spans="1:130" s="48" customFormat="1" ht="26.25" customHeight="1" x14ac:dyDescent="0.2">
      <c r="A126" s="716"/>
      <c r="B126" s="717"/>
      <c r="C126" s="801" t="s">
        <v>494</v>
      </c>
      <c r="D126" s="737"/>
      <c r="E126" s="737"/>
      <c r="F126" s="737"/>
      <c r="G126" s="737"/>
      <c r="H126" s="737"/>
      <c r="I126" s="737"/>
      <c r="J126" s="737"/>
      <c r="K126" s="737"/>
      <c r="L126" s="737"/>
      <c r="M126" s="737"/>
      <c r="N126" s="737"/>
      <c r="O126" s="737"/>
      <c r="P126" s="737"/>
      <c r="Q126" s="737"/>
      <c r="R126" s="737"/>
      <c r="S126" s="737"/>
      <c r="T126" s="737"/>
      <c r="U126" s="737"/>
      <c r="V126" s="737"/>
      <c r="W126" s="737"/>
      <c r="X126" s="737"/>
      <c r="Y126" s="737"/>
      <c r="Z126" s="738"/>
      <c r="AA126" s="725" t="s">
        <v>207</v>
      </c>
      <c r="AB126" s="726"/>
      <c r="AC126" s="726"/>
      <c r="AD126" s="726"/>
      <c r="AE126" s="727"/>
      <c r="AF126" s="728" t="s">
        <v>207</v>
      </c>
      <c r="AG126" s="726"/>
      <c r="AH126" s="726"/>
      <c r="AI126" s="726"/>
      <c r="AJ126" s="727"/>
      <c r="AK126" s="728" t="s">
        <v>207</v>
      </c>
      <c r="AL126" s="726"/>
      <c r="AM126" s="726"/>
      <c r="AN126" s="726"/>
      <c r="AO126" s="727"/>
      <c r="AP126" s="802" t="s">
        <v>207</v>
      </c>
      <c r="AQ126" s="803"/>
      <c r="AR126" s="803"/>
      <c r="AS126" s="803"/>
      <c r="AT126" s="804"/>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795"/>
      <c r="CL126" s="796"/>
      <c r="CM126" s="796"/>
      <c r="CN126" s="796"/>
      <c r="CO126" s="797"/>
      <c r="CP126" s="801" t="s">
        <v>431</v>
      </c>
      <c r="CQ126" s="737"/>
      <c r="CR126" s="737"/>
      <c r="CS126" s="737"/>
      <c r="CT126" s="737"/>
      <c r="CU126" s="737"/>
      <c r="CV126" s="737"/>
      <c r="CW126" s="737"/>
      <c r="CX126" s="737"/>
      <c r="CY126" s="737"/>
      <c r="CZ126" s="737"/>
      <c r="DA126" s="737"/>
      <c r="DB126" s="737"/>
      <c r="DC126" s="737"/>
      <c r="DD126" s="737"/>
      <c r="DE126" s="737"/>
      <c r="DF126" s="738"/>
      <c r="DG126" s="805" t="s">
        <v>207</v>
      </c>
      <c r="DH126" s="806"/>
      <c r="DI126" s="806"/>
      <c r="DJ126" s="806"/>
      <c r="DK126" s="806"/>
      <c r="DL126" s="806" t="s">
        <v>207</v>
      </c>
      <c r="DM126" s="806"/>
      <c r="DN126" s="806"/>
      <c r="DO126" s="806"/>
      <c r="DP126" s="806"/>
      <c r="DQ126" s="806" t="s">
        <v>207</v>
      </c>
      <c r="DR126" s="806"/>
      <c r="DS126" s="806"/>
      <c r="DT126" s="806"/>
      <c r="DU126" s="806"/>
      <c r="DV126" s="807" t="s">
        <v>207</v>
      </c>
      <c r="DW126" s="807"/>
      <c r="DX126" s="807"/>
      <c r="DY126" s="807"/>
      <c r="DZ126" s="808"/>
    </row>
    <row r="127" spans="1:130" s="48" customFormat="1" ht="26.25" customHeight="1" x14ac:dyDescent="0.2">
      <c r="A127" s="718"/>
      <c r="B127" s="719"/>
      <c r="C127" s="809" t="s">
        <v>83</v>
      </c>
      <c r="D127" s="810"/>
      <c r="E127" s="810"/>
      <c r="F127" s="810"/>
      <c r="G127" s="810"/>
      <c r="H127" s="810"/>
      <c r="I127" s="810"/>
      <c r="J127" s="810"/>
      <c r="K127" s="810"/>
      <c r="L127" s="810"/>
      <c r="M127" s="810"/>
      <c r="N127" s="810"/>
      <c r="O127" s="810"/>
      <c r="P127" s="810"/>
      <c r="Q127" s="810"/>
      <c r="R127" s="810"/>
      <c r="S127" s="810"/>
      <c r="T127" s="810"/>
      <c r="U127" s="810"/>
      <c r="V127" s="810"/>
      <c r="W127" s="810"/>
      <c r="X127" s="810"/>
      <c r="Y127" s="810"/>
      <c r="Z127" s="811"/>
      <c r="AA127" s="725" t="s">
        <v>207</v>
      </c>
      <c r="AB127" s="726"/>
      <c r="AC127" s="726"/>
      <c r="AD127" s="726"/>
      <c r="AE127" s="727"/>
      <c r="AF127" s="728" t="s">
        <v>207</v>
      </c>
      <c r="AG127" s="726"/>
      <c r="AH127" s="726"/>
      <c r="AI127" s="726"/>
      <c r="AJ127" s="727"/>
      <c r="AK127" s="728" t="s">
        <v>207</v>
      </c>
      <c r="AL127" s="726"/>
      <c r="AM127" s="726"/>
      <c r="AN127" s="726"/>
      <c r="AO127" s="727"/>
      <c r="AP127" s="802" t="s">
        <v>207</v>
      </c>
      <c r="AQ127" s="803"/>
      <c r="AR127" s="803"/>
      <c r="AS127" s="803"/>
      <c r="AT127" s="804"/>
      <c r="AU127" s="56"/>
      <c r="AV127" s="56"/>
      <c r="AW127" s="56"/>
      <c r="AX127" s="812" t="s">
        <v>504</v>
      </c>
      <c r="AY127" s="813"/>
      <c r="AZ127" s="813"/>
      <c r="BA127" s="813"/>
      <c r="BB127" s="813"/>
      <c r="BC127" s="813"/>
      <c r="BD127" s="813"/>
      <c r="BE127" s="814"/>
      <c r="BF127" s="815" t="s">
        <v>121</v>
      </c>
      <c r="BG127" s="813"/>
      <c r="BH127" s="813"/>
      <c r="BI127" s="813"/>
      <c r="BJ127" s="813"/>
      <c r="BK127" s="813"/>
      <c r="BL127" s="814"/>
      <c r="BM127" s="815" t="s">
        <v>432</v>
      </c>
      <c r="BN127" s="813"/>
      <c r="BO127" s="813"/>
      <c r="BP127" s="813"/>
      <c r="BQ127" s="813"/>
      <c r="BR127" s="813"/>
      <c r="BS127" s="814"/>
      <c r="BT127" s="815" t="s">
        <v>419</v>
      </c>
      <c r="BU127" s="813"/>
      <c r="BV127" s="813"/>
      <c r="BW127" s="813"/>
      <c r="BX127" s="813"/>
      <c r="BY127" s="813"/>
      <c r="BZ127" s="816"/>
      <c r="CA127" s="56"/>
      <c r="CB127" s="56"/>
      <c r="CC127" s="56"/>
      <c r="CD127" s="74"/>
      <c r="CE127" s="74"/>
      <c r="CF127" s="74"/>
      <c r="CG127" s="56"/>
      <c r="CH127" s="56"/>
      <c r="CI127" s="56"/>
      <c r="CJ127" s="75"/>
      <c r="CK127" s="795"/>
      <c r="CL127" s="796"/>
      <c r="CM127" s="796"/>
      <c r="CN127" s="796"/>
      <c r="CO127" s="797"/>
      <c r="CP127" s="801" t="s">
        <v>428</v>
      </c>
      <c r="CQ127" s="737"/>
      <c r="CR127" s="737"/>
      <c r="CS127" s="737"/>
      <c r="CT127" s="737"/>
      <c r="CU127" s="737"/>
      <c r="CV127" s="737"/>
      <c r="CW127" s="737"/>
      <c r="CX127" s="737"/>
      <c r="CY127" s="737"/>
      <c r="CZ127" s="737"/>
      <c r="DA127" s="737"/>
      <c r="DB127" s="737"/>
      <c r="DC127" s="737"/>
      <c r="DD127" s="737"/>
      <c r="DE127" s="737"/>
      <c r="DF127" s="738"/>
      <c r="DG127" s="805" t="s">
        <v>207</v>
      </c>
      <c r="DH127" s="806"/>
      <c r="DI127" s="806"/>
      <c r="DJ127" s="806"/>
      <c r="DK127" s="806"/>
      <c r="DL127" s="806" t="s">
        <v>207</v>
      </c>
      <c r="DM127" s="806"/>
      <c r="DN127" s="806"/>
      <c r="DO127" s="806"/>
      <c r="DP127" s="806"/>
      <c r="DQ127" s="806" t="s">
        <v>207</v>
      </c>
      <c r="DR127" s="806"/>
      <c r="DS127" s="806"/>
      <c r="DT127" s="806"/>
      <c r="DU127" s="806"/>
      <c r="DV127" s="807" t="s">
        <v>207</v>
      </c>
      <c r="DW127" s="807"/>
      <c r="DX127" s="807"/>
      <c r="DY127" s="807"/>
      <c r="DZ127" s="808"/>
    </row>
    <row r="128" spans="1:130" s="48" customFormat="1" ht="26.25" customHeight="1" x14ac:dyDescent="0.2">
      <c r="A128" s="765" t="s">
        <v>505</v>
      </c>
      <c r="B128" s="766"/>
      <c r="C128" s="766"/>
      <c r="D128" s="766"/>
      <c r="E128" s="766"/>
      <c r="F128" s="766"/>
      <c r="G128" s="766"/>
      <c r="H128" s="766"/>
      <c r="I128" s="766"/>
      <c r="J128" s="766"/>
      <c r="K128" s="766"/>
      <c r="L128" s="766"/>
      <c r="M128" s="766"/>
      <c r="N128" s="766"/>
      <c r="O128" s="766"/>
      <c r="P128" s="766"/>
      <c r="Q128" s="766"/>
      <c r="R128" s="766"/>
      <c r="S128" s="766"/>
      <c r="T128" s="766"/>
      <c r="U128" s="766"/>
      <c r="V128" s="766"/>
      <c r="W128" s="767" t="s">
        <v>8</v>
      </c>
      <c r="X128" s="767"/>
      <c r="Y128" s="767"/>
      <c r="Z128" s="768"/>
      <c r="AA128" s="769">
        <v>37111</v>
      </c>
      <c r="AB128" s="770"/>
      <c r="AC128" s="770"/>
      <c r="AD128" s="770"/>
      <c r="AE128" s="771"/>
      <c r="AF128" s="772">
        <v>26123</v>
      </c>
      <c r="AG128" s="770"/>
      <c r="AH128" s="770"/>
      <c r="AI128" s="770"/>
      <c r="AJ128" s="771"/>
      <c r="AK128" s="772">
        <v>22058</v>
      </c>
      <c r="AL128" s="770"/>
      <c r="AM128" s="770"/>
      <c r="AN128" s="770"/>
      <c r="AO128" s="771"/>
      <c r="AP128" s="773"/>
      <c r="AQ128" s="774"/>
      <c r="AR128" s="774"/>
      <c r="AS128" s="774"/>
      <c r="AT128" s="775"/>
      <c r="AU128" s="56"/>
      <c r="AV128" s="56"/>
      <c r="AW128" s="56"/>
      <c r="AX128" s="776" t="s">
        <v>319</v>
      </c>
      <c r="AY128" s="777"/>
      <c r="AZ128" s="777"/>
      <c r="BA128" s="777"/>
      <c r="BB128" s="777"/>
      <c r="BC128" s="777"/>
      <c r="BD128" s="777"/>
      <c r="BE128" s="778"/>
      <c r="BF128" s="779" t="s">
        <v>207</v>
      </c>
      <c r="BG128" s="780"/>
      <c r="BH128" s="780"/>
      <c r="BI128" s="780"/>
      <c r="BJ128" s="780"/>
      <c r="BK128" s="780"/>
      <c r="BL128" s="781"/>
      <c r="BM128" s="779">
        <v>14.1</v>
      </c>
      <c r="BN128" s="780"/>
      <c r="BO128" s="780"/>
      <c r="BP128" s="780"/>
      <c r="BQ128" s="780"/>
      <c r="BR128" s="780"/>
      <c r="BS128" s="781"/>
      <c r="BT128" s="779">
        <v>20</v>
      </c>
      <c r="BU128" s="780"/>
      <c r="BV128" s="780"/>
      <c r="BW128" s="780"/>
      <c r="BX128" s="780"/>
      <c r="BY128" s="780"/>
      <c r="BZ128" s="782"/>
      <c r="CA128" s="74"/>
      <c r="CB128" s="74"/>
      <c r="CC128" s="74"/>
      <c r="CD128" s="74"/>
      <c r="CE128" s="74"/>
      <c r="CF128" s="74"/>
      <c r="CG128" s="56"/>
      <c r="CH128" s="56"/>
      <c r="CI128" s="56"/>
      <c r="CJ128" s="75"/>
      <c r="CK128" s="798"/>
      <c r="CL128" s="799"/>
      <c r="CM128" s="799"/>
      <c r="CN128" s="799"/>
      <c r="CO128" s="800"/>
      <c r="CP128" s="783" t="s">
        <v>411</v>
      </c>
      <c r="CQ128" s="757"/>
      <c r="CR128" s="757"/>
      <c r="CS128" s="757"/>
      <c r="CT128" s="757"/>
      <c r="CU128" s="757"/>
      <c r="CV128" s="757"/>
      <c r="CW128" s="757"/>
      <c r="CX128" s="757"/>
      <c r="CY128" s="757"/>
      <c r="CZ128" s="757"/>
      <c r="DA128" s="757"/>
      <c r="DB128" s="757"/>
      <c r="DC128" s="757"/>
      <c r="DD128" s="757"/>
      <c r="DE128" s="757"/>
      <c r="DF128" s="758"/>
      <c r="DG128" s="784" t="s">
        <v>207</v>
      </c>
      <c r="DH128" s="785"/>
      <c r="DI128" s="785"/>
      <c r="DJ128" s="785"/>
      <c r="DK128" s="785"/>
      <c r="DL128" s="785" t="s">
        <v>207</v>
      </c>
      <c r="DM128" s="785"/>
      <c r="DN128" s="785"/>
      <c r="DO128" s="785"/>
      <c r="DP128" s="785"/>
      <c r="DQ128" s="785" t="s">
        <v>207</v>
      </c>
      <c r="DR128" s="785"/>
      <c r="DS128" s="785"/>
      <c r="DT128" s="785"/>
      <c r="DU128" s="785"/>
      <c r="DV128" s="786" t="s">
        <v>207</v>
      </c>
      <c r="DW128" s="786"/>
      <c r="DX128" s="786"/>
      <c r="DY128" s="786"/>
      <c r="DZ128" s="787"/>
    </row>
    <row r="129" spans="1:131" s="48" customFormat="1" ht="26.25" customHeight="1" x14ac:dyDescent="0.2">
      <c r="A129" s="720" t="s">
        <v>177</v>
      </c>
      <c r="B129" s="721"/>
      <c r="C129" s="721"/>
      <c r="D129" s="721"/>
      <c r="E129" s="721"/>
      <c r="F129" s="721"/>
      <c r="G129" s="721"/>
      <c r="H129" s="721"/>
      <c r="I129" s="721"/>
      <c r="J129" s="721"/>
      <c r="K129" s="721"/>
      <c r="L129" s="721"/>
      <c r="M129" s="721"/>
      <c r="N129" s="721"/>
      <c r="O129" s="721"/>
      <c r="P129" s="721"/>
      <c r="Q129" s="721"/>
      <c r="R129" s="721"/>
      <c r="S129" s="721"/>
      <c r="T129" s="721"/>
      <c r="U129" s="721"/>
      <c r="V129" s="721"/>
      <c r="W129" s="722" t="s">
        <v>244</v>
      </c>
      <c r="X129" s="723"/>
      <c r="Y129" s="723"/>
      <c r="Z129" s="724"/>
      <c r="AA129" s="725">
        <v>6887248</v>
      </c>
      <c r="AB129" s="726"/>
      <c r="AC129" s="726"/>
      <c r="AD129" s="726"/>
      <c r="AE129" s="727"/>
      <c r="AF129" s="728">
        <v>7103325</v>
      </c>
      <c r="AG129" s="726"/>
      <c r="AH129" s="726"/>
      <c r="AI129" s="726"/>
      <c r="AJ129" s="727"/>
      <c r="AK129" s="728">
        <v>6841550</v>
      </c>
      <c r="AL129" s="726"/>
      <c r="AM129" s="726"/>
      <c r="AN129" s="726"/>
      <c r="AO129" s="727"/>
      <c r="AP129" s="729"/>
      <c r="AQ129" s="730"/>
      <c r="AR129" s="730"/>
      <c r="AS129" s="730"/>
      <c r="AT129" s="731"/>
      <c r="AU129" s="67"/>
      <c r="AV129" s="67"/>
      <c r="AW129" s="67"/>
      <c r="AX129" s="739" t="s">
        <v>117</v>
      </c>
      <c r="AY129" s="737"/>
      <c r="AZ129" s="737"/>
      <c r="BA129" s="737"/>
      <c r="BB129" s="737"/>
      <c r="BC129" s="737"/>
      <c r="BD129" s="737"/>
      <c r="BE129" s="738"/>
      <c r="BF129" s="788" t="s">
        <v>207</v>
      </c>
      <c r="BG129" s="789"/>
      <c r="BH129" s="789"/>
      <c r="BI129" s="789"/>
      <c r="BJ129" s="789"/>
      <c r="BK129" s="789"/>
      <c r="BL129" s="790"/>
      <c r="BM129" s="788">
        <v>19.100000000000001</v>
      </c>
      <c r="BN129" s="789"/>
      <c r="BO129" s="789"/>
      <c r="BP129" s="789"/>
      <c r="BQ129" s="789"/>
      <c r="BR129" s="789"/>
      <c r="BS129" s="790"/>
      <c r="BT129" s="788">
        <v>30</v>
      </c>
      <c r="BU129" s="789"/>
      <c r="BV129" s="789"/>
      <c r="BW129" s="789"/>
      <c r="BX129" s="789"/>
      <c r="BY129" s="789"/>
      <c r="BZ129" s="791"/>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2">
      <c r="A130" s="720" t="s">
        <v>506</v>
      </c>
      <c r="B130" s="721"/>
      <c r="C130" s="721"/>
      <c r="D130" s="721"/>
      <c r="E130" s="721"/>
      <c r="F130" s="721"/>
      <c r="G130" s="721"/>
      <c r="H130" s="721"/>
      <c r="I130" s="721"/>
      <c r="J130" s="721"/>
      <c r="K130" s="721"/>
      <c r="L130" s="721"/>
      <c r="M130" s="721"/>
      <c r="N130" s="721"/>
      <c r="O130" s="721"/>
      <c r="P130" s="721"/>
      <c r="Q130" s="721"/>
      <c r="R130" s="721"/>
      <c r="S130" s="721"/>
      <c r="T130" s="721"/>
      <c r="U130" s="721"/>
      <c r="V130" s="721"/>
      <c r="W130" s="722" t="s">
        <v>507</v>
      </c>
      <c r="X130" s="723"/>
      <c r="Y130" s="723"/>
      <c r="Z130" s="724"/>
      <c r="AA130" s="725">
        <v>1520355</v>
      </c>
      <c r="AB130" s="726"/>
      <c r="AC130" s="726"/>
      <c r="AD130" s="726"/>
      <c r="AE130" s="727"/>
      <c r="AF130" s="728">
        <v>1500319</v>
      </c>
      <c r="AG130" s="726"/>
      <c r="AH130" s="726"/>
      <c r="AI130" s="726"/>
      <c r="AJ130" s="727"/>
      <c r="AK130" s="728">
        <v>1497350</v>
      </c>
      <c r="AL130" s="726"/>
      <c r="AM130" s="726"/>
      <c r="AN130" s="726"/>
      <c r="AO130" s="727"/>
      <c r="AP130" s="729"/>
      <c r="AQ130" s="730"/>
      <c r="AR130" s="730"/>
      <c r="AS130" s="730"/>
      <c r="AT130" s="731"/>
      <c r="AU130" s="67"/>
      <c r="AV130" s="67"/>
      <c r="AW130" s="67"/>
      <c r="AX130" s="739" t="s">
        <v>445</v>
      </c>
      <c r="AY130" s="737"/>
      <c r="AZ130" s="737"/>
      <c r="BA130" s="737"/>
      <c r="BB130" s="737"/>
      <c r="BC130" s="737"/>
      <c r="BD130" s="737"/>
      <c r="BE130" s="738"/>
      <c r="BF130" s="740">
        <v>16.100000000000001</v>
      </c>
      <c r="BG130" s="741"/>
      <c r="BH130" s="741"/>
      <c r="BI130" s="741"/>
      <c r="BJ130" s="741"/>
      <c r="BK130" s="741"/>
      <c r="BL130" s="742"/>
      <c r="BM130" s="740">
        <v>25</v>
      </c>
      <c r="BN130" s="741"/>
      <c r="BO130" s="741"/>
      <c r="BP130" s="741"/>
      <c r="BQ130" s="741"/>
      <c r="BR130" s="741"/>
      <c r="BS130" s="742"/>
      <c r="BT130" s="740">
        <v>35</v>
      </c>
      <c r="BU130" s="741"/>
      <c r="BV130" s="741"/>
      <c r="BW130" s="741"/>
      <c r="BX130" s="741"/>
      <c r="BY130" s="741"/>
      <c r="BZ130" s="743"/>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2">
      <c r="A131" s="744"/>
      <c r="B131" s="745"/>
      <c r="C131" s="745"/>
      <c r="D131" s="745"/>
      <c r="E131" s="745"/>
      <c r="F131" s="745"/>
      <c r="G131" s="745"/>
      <c r="H131" s="745"/>
      <c r="I131" s="745"/>
      <c r="J131" s="745"/>
      <c r="K131" s="745"/>
      <c r="L131" s="745"/>
      <c r="M131" s="745"/>
      <c r="N131" s="745"/>
      <c r="O131" s="745"/>
      <c r="P131" s="745"/>
      <c r="Q131" s="745"/>
      <c r="R131" s="745"/>
      <c r="S131" s="745"/>
      <c r="T131" s="745"/>
      <c r="U131" s="745"/>
      <c r="V131" s="745"/>
      <c r="W131" s="746" t="s">
        <v>180</v>
      </c>
      <c r="X131" s="747"/>
      <c r="Y131" s="747"/>
      <c r="Z131" s="748"/>
      <c r="AA131" s="749">
        <v>5366893</v>
      </c>
      <c r="AB131" s="750"/>
      <c r="AC131" s="750"/>
      <c r="AD131" s="750"/>
      <c r="AE131" s="751"/>
      <c r="AF131" s="752">
        <v>5603006</v>
      </c>
      <c r="AG131" s="750"/>
      <c r="AH131" s="750"/>
      <c r="AI131" s="750"/>
      <c r="AJ131" s="751"/>
      <c r="AK131" s="752">
        <v>5344200</v>
      </c>
      <c r="AL131" s="750"/>
      <c r="AM131" s="750"/>
      <c r="AN131" s="750"/>
      <c r="AO131" s="751"/>
      <c r="AP131" s="753"/>
      <c r="AQ131" s="754"/>
      <c r="AR131" s="754"/>
      <c r="AS131" s="754"/>
      <c r="AT131" s="755"/>
      <c r="AU131" s="67"/>
      <c r="AV131" s="67"/>
      <c r="AW131" s="67"/>
      <c r="AX131" s="756" t="s">
        <v>66</v>
      </c>
      <c r="AY131" s="757"/>
      <c r="AZ131" s="757"/>
      <c r="BA131" s="757"/>
      <c r="BB131" s="757"/>
      <c r="BC131" s="757"/>
      <c r="BD131" s="757"/>
      <c r="BE131" s="758"/>
      <c r="BF131" s="759">
        <v>76.3</v>
      </c>
      <c r="BG131" s="760"/>
      <c r="BH131" s="760"/>
      <c r="BI131" s="760"/>
      <c r="BJ131" s="760"/>
      <c r="BK131" s="760"/>
      <c r="BL131" s="761"/>
      <c r="BM131" s="759">
        <v>350</v>
      </c>
      <c r="BN131" s="760"/>
      <c r="BO131" s="760"/>
      <c r="BP131" s="760"/>
      <c r="BQ131" s="760"/>
      <c r="BR131" s="760"/>
      <c r="BS131" s="761"/>
      <c r="BT131" s="762"/>
      <c r="BU131" s="763"/>
      <c r="BV131" s="763"/>
      <c r="BW131" s="763"/>
      <c r="BX131" s="763"/>
      <c r="BY131" s="763"/>
      <c r="BZ131" s="764"/>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2">
      <c r="A132" s="710" t="s">
        <v>119</v>
      </c>
      <c r="B132" s="711"/>
      <c r="C132" s="711"/>
      <c r="D132" s="711"/>
      <c r="E132" s="711"/>
      <c r="F132" s="711"/>
      <c r="G132" s="711"/>
      <c r="H132" s="711"/>
      <c r="I132" s="711"/>
      <c r="J132" s="711"/>
      <c r="K132" s="711"/>
      <c r="L132" s="711"/>
      <c r="M132" s="711"/>
      <c r="N132" s="711"/>
      <c r="O132" s="711"/>
      <c r="P132" s="711"/>
      <c r="Q132" s="711"/>
      <c r="R132" s="711"/>
      <c r="S132" s="711"/>
      <c r="T132" s="711"/>
      <c r="U132" s="711"/>
      <c r="V132" s="685" t="s">
        <v>508</v>
      </c>
      <c r="W132" s="685"/>
      <c r="X132" s="685"/>
      <c r="Y132" s="685"/>
      <c r="Z132" s="686"/>
      <c r="AA132" s="687">
        <v>16.411450720000001</v>
      </c>
      <c r="AB132" s="688"/>
      <c r="AC132" s="688"/>
      <c r="AD132" s="688"/>
      <c r="AE132" s="689"/>
      <c r="AF132" s="690">
        <v>16.302552590000001</v>
      </c>
      <c r="AG132" s="688"/>
      <c r="AH132" s="688"/>
      <c r="AI132" s="688"/>
      <c r="AJ132" s="689"/>
      <c r="AK132" s="690">
        <v>15.752142510000001</v>
      </c>
      <c r="AL132" s="688"/>
      <c r="AM132" s="688"/>
      <c r="AN132" s="688"/>
      <c r="AO132" s="689"/>
      <c r="AP132" s="691"/>
      <c r="AQ132" s="692"/>
      <c r="AR132" s="692"/>
      <c r="AS132" s="692"/>
      <c r="AT132" s="693"/>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2">
      <c r="A133" s="712"/>
      <c r="B133" s="713"/>
      <c r="C133" s="713"/>
      <c r="D133" s="713"/>
      <c r="E133" s="713"/>
      <c r="F133" s="713"/>
      <c r="G133" s="713"/>
      <c r="H133" s="713"/>
      <c r="I133" s="713"/>
      <c r="J133" s="713"/>
      <c r="K133" s="713"/>
      <c r="L133" s="713"/>
      <c r="M133" s="713"/>
      <c r="N133" s="713"/>
      <c r="O133" s="713"/>
      <c r="P133" s="713"/>
      <c r="Q133" s="713"/>
      <c r="R133" s="713"/>
      <c r="S133" s="713"/>
      <c r="T133" s="713"/>
      <c r="U133" s="713"/>
      <c r="V133" s="694" t="s">
        <v>58</v>
      </c>
      <c r="W133" s="694"/>
      <c r="X133" s="694"/>
      <c r="Y133" s="694"/>
      <c r="Z133" s="695"/>
      <c r="AA133" s="696">
        <v>17.7</v>
      </c>
      <c r="AB133" s="697"/>
      <c r="AC133" s="697"/>
      <c r="AD133" s="697"/>
      <c r="AE133" s="698"/>
      <c r="AF133" s="696">
        <v>16.8</v>
      </c>
      <c r="AG133" s="697"/>
      <c r="AH133" s="697"/>
      <c r="AI133" s="697"/>
      <c r="AJ133" s="698"/>
      <c r="AK133" s="696">
        <v>16.100000000000001</v>
      </c>
      <c r="AL133" s="697"/>
      <c r="AM133" s="697"/>
      <c r="AN133" s="697"/>
      <c r="AO133" s="698"/>
      <c r="AP133" s="699"/>
      <c r="AQ133" s="700"/>
      <c r="AR133" s="700"/>
      <c r="AS133" s="700"/>
      <c r="AT133" s="701"/>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2">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4" hidden="1" x14ac:dyDescent="0.2">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zkaYg4VmGnP3TiijqEKtG9txr9kvSGpsJT/ve5CguRQxOHFrYSWXMgMf0LGggG71PsRWQk1ie42SBWj+KT1qQA==" saltValue="wSINZDTlt5MykGzXJR7/Og=="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1C7ED-BFC1-45EE-A666-D596EC751E96}">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317" customWidth="1"/>
    <col min="121" max="121" width="0" style="316" hidden="1" customWidth="1"/>
    <col min="122" max="16384" width="9" style="316" hidden="1"/>
  </cols>
  <sheetData>
    <row r="1" spans="1:120" ht="13.2" x14ac:dyDescent="0.2">
      <c r="A1" s="316"/>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316"/>
    </row>
    <row r="17" spans="119:120" ht="13.2" x14ac:dyDescent="0.2">
      <c r="DP17" s="316"/>
    </row>
    <row r="18" spans="119:120" ht="13.2" x14ac:dyDescent="0.2"/>
    <row r="19" spans="119:120" ht="13.2" x14ac:dyDescent="0.2"/>
    <row r="20" spans="119:120" ht="13.2" x14ac:dyDescent="0.2">
      <c r="DO20" s="316"/>
      <c r="DP20" s="316"/>
    </row>
    <row r="21" spans="119:120" ht="13.2" x14ac:dyDescent="0.2">
      <c r="DP21" s="316"/>
    </row>
    <row r="22" spans="119:120" ht="13.2" x14ac:dyDescent="0.2"/>
    <row r="23" spans="119:120" ht="13.2" x14ac:dyDescent="0.2">
      <c r="DO23" s="316"/>
      <c r="DP23" s="316"/>
    </row>
    <row r="24" spans="119:120" ht="13.2" x14ac:dyDescent="0.2">
      <c r="DP24" s="316"/>
    </row>
    <row r="25" spans="119:120" ht="13.2" x14ac:dyDescent="0.2">
      <c r="DP25" s="316"/>
    </row>
    <row r="26" spans="119:120" ht="13.2" x14ac:dyDescent="0.2">
      <c r="DO26" s="316"/>
      <c r="DP26" s="316"/>
    </row>
    <row r="27" spans="119:120" ht="13.2" x14ac:dyDescent="0.2"/>
    <row r="28" spans="119:120" ht="13.2" x14ac:dyDescent="0.2">
      <c r="DO28" s="316"/>
      <c r="DP28" s="316"/>
    </row>
    <row r="29" spans="119:120" ht="13.2" x14ac:dyDescent="0.2">
      <c r="DP29" s="316"/>
    </row>
    <row r="30" spans="119:120" ht="13.2" x14ac:dyDescent="0.2"/>
    <row r="31" spans="119:120" ht="13.2" x14ac:dyDescent="0.2">
      <c r="DO31" s="316"/>
      <c r="DP31" s="316"/>
    </row>
    <row r="32" spans="119:120" ht="13.2" x14ac:dyDescent="0.2"/>
    <row r="33" spans="98:120" ht="13.2" x14ac:dyDescent="0.2">
      <c r="DO33" s="316"/>
      <c r="DP33" s="316"/>
    </row>
    <row r="34" spans="98:120" ht="13.2" x14ac:dyDescent="0.2">
      <c r="DM34" s="316"/>
    </row>
    <row r="35" spans="98:120" ht="13.2" x14ac:dyDescent="0.2">
      <c r="CT35" s="316"/>
      <c r="CU35" s="316"/>
      <c r="CV35" s="316"/>
      <c r="CY35" s="316"/>
      <c r="CZ35" s="316"/>
      <c r="DA35" s="316"/>
      <c r="DD35" s="316"/>
      <c r="DE35" s="316"/>
      <c r="DF35" s="316"/>
      <c r="DI35" s="316"/>
      <c r="DJ35" s="316"/>
      <c r="DK35" s="316"/>
      <c r="DM35" s="316"/>
      <c r="DN35" s="316"/>
      <c r="DO35" s="316"/>
      <c r="DP35" s="316"/>
    </row>
    <row r="36" spans="98:120" ht="13.2" x14ac:dyDescent="0.2"/>
    <row r="37" spans="98:120" ht="13.2" x14ac:dyDescent="0.2">
      <c r="CW37" s="316"/>
      <c r="DB37" s="316"/>
      <c r="DG37" s="316"/>
      <c r="DL37" s="316"/>
      <c r="DP37" s="316"/>
    </row>
    <row r="38" spans="98:120" ht="13.2" x14ac:dyDescent="0.2">
      <c r="CT38" s="316"/>
      <c r="CU38" s="316"/>
      <c r="CV38" s="316"/>
      <c r="CW38" s="316"/>
      <c r="CY38" s="316"/>
      <c r="CZ38" s="316"/>
      <c r="DA38" s="316"/>
      <c r="DB38" s="316"/>
      <c r="DD38" s="316"/>
      <c r="DE38" s="316"/>
      <c r="DF38" s="316"/>
      <c r="DG38" s="316"/>
      <c r="DI38" s="316"/>
      <c r="DJ38" s="316"/>
      <c r="DK38" s="316"/>
      <c r="DL38" s="316"/>
      <c r="DN38" s="316"/>
      <c r="DO38" s="316"/>
      <c r="DP38" s="31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316"/>
      <c r="DO49" s="316"/>
      <c r="DP49" s="31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316"/>
      <c r="CS63" s="316"/>
      <c r="CX63" s="316"/>
      <c r="DC63" s="316"/>
      <c r="DH63" s="316"/>
    </row>
    <row r="64" spans="22:120" ht="13.2" x14ac:dyDescent="0.2">
      <c r="V64" s="316"/>
    </row>
    <row r="65" spans="15:120" ht="13.2" x14ac:dyDescent="0.2">
      <c r="X65" s="316"/>
      <c r="Z65" s="316"/>
      <c r="AA65" s="316"/>
      <c r="AB65" s="316"/>
      <c r="AC65" s="316"/>
      <c r="AD65" s="316"/>
      <c r="AE65" s="316"/>
      <c r="AF65" s="316"/>
      <c r="AG65" s="316"/>
      <c r="AH65" s="316"/>
      <c r="AI65" s="316"/>
      <c r="AJ65" s="316"/>
      <c r="AK65" s="316"/>
      <c r="AL65" s="316"/>
      <c r="AM65" s="316"/>
      <c r="AN65" s="316"/>
      <c r="AO65" s="316"/>
      <c r="AP65" s="316"/>
      <c r="AQ65" s="316"/>
      <c r="AR65" s="316"/>
      <c r="AS65" s="316"/>
      <c r="AT65" s="316"/>
      <c r="AU65" s="316"/>
      <c r="AV65" s="316"/>
      <c r="AW65" s="316"/>
      <c r="AX65" s="316"/>
      <c r="AY65" s="316"/>
      <c r="AZ65" s="316"/>
      <c r="BA65" s="316"/>
      <c r="BB65" s="316"/>
      <c r="BC65" s="316"/>
      <c r="BD65" s="316"/>
      <c r="BE65" s="316"/>
      <c r="BF65" s="316"/>
      <c r="BG65" s="316"/>
      <c r="BH65" s="316"/>
      <c r="BI65" s="316"/>
      <c r="BJ65" s="316"/>
      <c r="BK65" s="316"/>
      <c r="BL65" s="316"/>
      <c r="BM65" s="316"/>
      <c r="BN65" s="316"/>
      <c r="BO65" s="316"/>
      <c r="BP65" s="316"/>
      <c r="BQ65" s="316"/>
      <c r="BR65" s="316"/>
      <c r="BS65" s="316"/>
      <c r="BT65" s="316"/>
      <c r="BU65" s="316"/>
      <c r="BV65" s="316"/>
      <c r="BW65" s="316"/>
      <c r="BX65" s="316"/>
      <c r="BY65" s="316"/>
      <c r="BZ65" s="316"/>
      <c r="CA65" s="316"/>
      <c r="CB65" s="316"/>
      <c r="CC65" s="316"/>
      <c r="CD65" s="316"/>
      <c r="CE65" s="316"/>
      <c r="CF65" s="316"/>
      <c r="CG65" s="316"/>
      <c r="CH65" s="316"/>
      <c r="CI65" s="316"/>
      <c r="CJ65" s="316"/>
      <c r="CK65" s="316"/>
      <c r="CL65" s="316"/>
      <c r="CM65" s="316"/>
      <c r="CN65" s="316"/>
      <c r="CO65" s="316"/>
      <c r="CP65" s="316"/>
      <c r="CQ65" s="316"/>
      <c r="CR65" s="316"/>
      <c r="CU65" s="316"/>
      <c r="CZ65" s="316"/>
      <c r="DE65" s="316"/>
      <c r="DJ65" s="316"/>
    </row>
    <row r="66" spans="15:120" ht="13.2" x14ac:dyDescent="0.2">
      <c r="Q66" s="316"/>
      <c r="S66" s="316"/>
      <c r="U66" s="316"/>
      <c r="DM66" s="316"/>
    </row>
    <row r="67" spans="15:120" ht="13.2" x14ac:dyDescent="0.2">
      <c r="O67" s="316"/>
      <c r="P67" s="316"/>
      <c r="R67" s="316"/>
      <c r="T67" s="316"/>
      <c r="Y67" s="316"/>
      <c r="CT67" s="316"/>
      <c r="CV67" s="316"/>
      <c r="CW67" s="316"/>
      <c r="CY67" s="316"/>
      <c r="DA67" s="316"/>
      <c r="DB67" s="316"/>
      <c r="DD67" s="316"/>
      <c r="DF67" s="316"/>
      <c r="DG67" s="316"/>
      <c r="DI67" s="316"/>
      <c r="DK67" s="316"/>
      <c r="DL67" s="316"/>
      <c r="DN67" s="316"/>
      <c r="DO67" s="316"/>
      <c r="DP67" s="316"/>
    </row>
    <row r="68" spans="15:120" ht="13.2" x14ac:dyDescent="0.2"/>
    <row r="69" spans="15:120" ht="13.2" x14ac:dyDescent="0.2"/>
    <row r="70" spans="15:120" ht="13.2" x14ac:dyDescent="0.2"/>
    <row r="71" spans="15:120" ht="13.2" x14ac:dyDescent="0.2"/>
    <row r="72" spans="15:120" ht="13.2" x14ac:dyDescent="0.2">
      <c r="DP72" s="316"/>
    </row>
    <row r="73" spans="15:120" ht="13.2" x14ac:dyDescent="0.2">
      <c r="DP73" s="31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316"/>
      <c r="CX96" s="316"/>
      <c r="DC96" s="316"/>
      <c r="DH96" s="316"/>
    </row>
    <row r="97" spans="24:120" ht="13.2" x14ac:dyDescent="0.2">
      <c r="CS97" s="316"/>
      <c r="CX97" s="316"/>
      <c r="DC97" s="316"/>
      <c r="DH97" s="316"/>
      <c r="DP97" s="317" t="s">
        <v>556</v>
      </c>
    </row>
    <row r="98" spans="24:120" ht="13.2" hidden="1" x14ac:dyDescent="0.2">
      <c r="CS98" s="316"/>
      <c r="CX98" s="316"/>
      <c r="DC98" s="316"/>
      <c r="DH98" s="316"/>
    </row>
    <row r="99" spans="24:120" ht="13.2" hidden="1" x14ac:dyDescent="0.2">
      <c r="CS99" s="316"/>
      <c r="CX99" s="316"/>
      <c r="DC99" s="316"/>
      <c r="DH99" s="316"/>
    </row>
    <row r="101" spans="24:120" ht="12" hidden="1" customHeight="1" x14ac:dyDescent="0.2">
      <c r="X101" s="316"/>
      <c r="Y101" s="316"/>
      <c r="Z101" s="316"/>
      <c r="AA101" s="316"/>
      <c r="AB101" s="316"/>
      <c r="AC101" s="316"/>
      <c r="AD101" s="316"/>
      <c r="AE101" s="316"/>
      <c r="AF101" s="316"/>
      <c r="AG101" s="316"/>
      <c r="AH101" s="316"/>
      <c r="AI101" s="316"/>
      <c r="AJ101" s="316"/>
      <c r="AK101" s="316"/>
      <c r="AL101" s="316"/>
      <c r="AM101" s="316"/>
      <c r="AN101" s="316"/>
      <c r="AO101" s="316"/>
      <c r="AP101" s="316"/>
      <c r="AQ101" s="316"/>
      <c r="AR101" s="316"/>
      <c r="AS101" s="316"/>
      <c r="AT101" s="316"/>
      <c r="AU101" s="316"/>
      <c r="AV101" s="316"/>
      <c r="AW101" s="316"/>
      <c r="AX101" s="316"/>
      <c r="AY101" s="316"/>
      <c r="AZ101" s="316"/>
      <c r="BA101" s="316"/>
      <c r="BB101" s="316"/>
      <c r="BC101" s="316"/>
      <c r="BD101" s="316"/>
      <c r="BE101" s="316"/>
      <c r="BF101" s="316"/>
      <c r="BG101" s="316"/>
      <c r="BH101" s="316"/>
      <c r="BI101" s="316"/>
      <c r="BJ101" s="316"/>
      <c r="BK101" s="316"/>
      <c r="BL101" s="316"/>
      <c r="BM101" s="316"/>
      <c r="BN101" s="316"/>
      <c r="BO101" s="316"/>
      <c r="BP101" s="316"/>
      <c r="BQ101" s="316"/>
      <c r="BR101" s="316"/>
      <c r="BS101" s="316"/>
      <c r="BT101" s="316"/>
      <c r="BU101" s="316"/>
      <c r="BV101" s="316"/>
      <c r="BW101" s="316"/>
      <c r="BX101" s="316"/>
      <c r="BY101" s="316"/>
      <c r="BZ101" s="316"/>
      <c r="CA101" s="316"/>
      <c r="CB101" s="316"/>
      <c r="CC101" s="316"/>
      <c r="CD101" s="316"/>
      <c r="CE101" s="316"/>
      <c r="CF101" s="316"/>
      <c r="CG101" s="316"/>
      <c r="CH101" s="316"/>
      <c r="CI101" s="316"/>
      <c r="CJ101" s="316"/>
      <c r="CK101" s="316"/>
      <c r="CL101" s="316"/>
      <c r="CM101" s="316"/>
      <c r="CN101" s="316"/>
      <c r="CO101" s="316"/>
      <c r="CP101" s="316"/>
      <c r="CQ101" s="316"/>
      <c r="CR101" s="316"/>
      <c r="CU101" s="316"/>
      <c r="CZ101" s="316"/>
      <c r="DE101" s="316"/>
      <c r="DJ101" s="316"/>
    </row>
    <row r="102" spans="24:120" ht="1.5" hidden="1" customHeight="1" x14ac:dyDescent="0.2">
      <c r="CU102" s="316"/>
      <c r="CZ102" s="316"/>
      <c r="DE102" s="316"/>
      <c r="DJ102" s="316"/>
      <c r="DM102" s="316"/>
    </row>
    <row r="103" spans="24:120" ht="13.2" hidden="1" x14ac:dyDescent="0.2">
      <c r="CT103" s="316"/>
      <c r="CV103" s="316"/>
      <c r="CW103" s="316"/>
      <c r="CY103" s="316"/>
      <c r="DA103" s="316"/>
      <c r="DB103" s="316"/>
      <c r="DD103" s="316"/>
      <c r="DF103" s="316"/>
      <c r="DG103" s="316"/>
      <c r="DI103" s="316"/>
      <c r="DK103" s="316"/>
      <c r="DL103" s="316"/>
      <c r="DM103" s="316"/>
      <c r="DN103" s="316"/>
      <c r="DO103" s="316"/>
      <c r="DP103" s="316"/>
    </row>
    <row r="104" spans="24:120" ht="13.2" hidden="1" x14ac:dyDescent="0.2">
      <c r="CV104" s="316"/>
      <c r="CW104" s="316"/>
      <c r="DA104" s="316"/>
      <c r="DB104" s="316"/>
      <c r="DF104" s="316"/>
      <c r="DG104" s="316"/>
      <c r="DK104" s="316"/>
      <c r="DL104" s="316"/>
      <c r="DN104" s="316"/>
      <c r="DO104" s="316"/>
      <c r="DP104" s="316"/>
    </row>
    <row r="105" spans="24:120" ht="12.75" hidden="1" customHeight="1" x14ac:dyDescent="0.2"/>
  </sheetData>
  <sheetProtection algorithmName="SHA-512" hashValue="MkgI+2ve48xkobjEgmJ4wf0vkfxeNLDur6PXP5TCIpSM/5UjcYq9RQirWprMhvjGClqhMib5XbSzhZsl4DZgaA==" saltValue="TuXviUcMEsHxRFHOh3gcJw==" spinCount="100000" sheet="1" objects="1" scenarios="1"/>
  <dataConsolidate/>
  <phoneticPr fontId="4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77" customWidth="1"/>
    <col min="117" max="117" width="9" style="78" hidden="1" customWidth="1"/>
    <col min="118" max="16384" width="9" style="78" hidden="1"/>
  </cols>
  <sheetData>
    <row r="1" spans="2:116"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2"/>
    <row r="3" spans="2:116" ht="13.5" customHeight="1" x14ac:dyDescent="0.2"/>
    <row r="4" spans="2:116" ht="13.5" customHeight="1" x14ac:dyDescent="0.2">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2">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2"/>
    <row r="20" spans="9:116" ht="13.5" customHeight="1" x14ac:dyDescent="0.2"/>
    <row r="21" spans="9:116" ht="13.5" customHeight="1" x14ac:dyDescent="0.2">
      <c r="DL21" s="78"/>
    </row>
    <row r="22" spans="9:116" ht="13.5" customHeight="1" x14ac:dyDescent="0.2">
      <c r="DI22" s="78"/>
      <c r="DJ22" s="78"/>
      <c r="DK22" s="78"/>
      <c r="DL22" s="78"/>
    </row>
    <row r="23" spans="9:116" ht="13.5" customHeight="1" x14ac:dyDescent="0.2">
      <c r="CY23" s="78"/>
      <c r="CZ23" s="78"/>
      <c r="DA23" s="78"/>
      <c r="DB23" s="78"/>
      <c r="DC23" s="78"/>
      <c r="DD23" s="78"/>
      <c r="DE23" s="78"/>
      <c r="DF23" s="78"/>
      <c r="DG23" s="78"/>
      <c r="DH23" s="78"/>
      <c r="DI23" s="78"/>
      <c r="DJ23" s="78"/>
      <c r="DK23" s="78"/>
      <c r="DL23" s="78"/>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78"/>
      <c r="DA35" s="78"/>
      <c r="DB35" s="78"/>
      <c r="DC35" s="78"/>
      <c r="DD35" s="78"/>
      <c r="DE35" s="78"/>
      <c r="DF35" s="78"/>
      <c r="DG35" s="78"/>
      <c r="DH35" s="78"/>
      <c r="DI35" s="78"/>
      <c r="DJ35" s="78"/>
      <c r="DK35" s="78"/>
      <c r="DL35" s="78"/>
    </row>
    <row r="36" spans="15:116" ht="13.5" customHeight="1" x14ac:dyDescent="0.2"/>
    <row r="37" spans="15:116" ht="13.5" customHeight="1" x14ac:dyDescent="0.2">
      <c r="DL37" s="78"/>
    </row>
    <row r="38" spans="15:116" ht="13.5" customHeight="1" x14ac:dyDescent="0.2">
      <c r="DI38" s="78"/>
      <c r="DJ38" s="78"/>
      <c r="DK38" s="78"/>
      <c r="DL38" s="78"/>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2">
      <c r="DL44" s="78"/>
    </row>
    <row r="45" spans="15:116" ht="13.5" customHeight="1" x14ac:dyDescent="0.2"/>
    <row r="46" spans="15:116" ht="13.5" customHeight="1" x14ac:dyDescent="0.2">
      <c r="DA46" s="78"/>
      <c r="DB46" s="78"/>
      <c r="DC46" s="78"/>
      <c r="DD46" s="78"/>
      <c r="DE46" s="78"/>
      <c r="DF46" s="78"/>
      <c r="DG46" s="78"/>
      <c r="DH46" s="78"/>
      <c r="DI46" s="78"/>
      <c r="DJ46" s="78"/>
      <c r="DK46" s="78"/>
      <c r="DL46" s="78"/>
    </row>
    <row r="47" spans="15:116" ht="13.5" customHeight="1" x14ac:dyDescent="0.2"/>
    <row r="48" spans="15:116" ht="13.5" customHeight="1" x14ac:dyDescent="0.2"/>
    <row r="49" spans="104:116" ht="13.5" customHeight="1" x14ac:dyDescent="0.2"/>
    <row r="50" spans="104:116" ht="13.5" customHeight="1" x14ac:dyDescent="0.2">
      <c r="CZ50" s="78"/>
      <c r="DA50" s="78"/>
      <c r="DB50" s="78"/>
      <c r="DC50" s="78"/>
      <c r="DD50" s="78"/>
      <c r="DE50" s="78"/>
      <c r="DF50" s="78"/>
      <c r="DG50" s="78"/>
      <c r="DH50" s="78"/>
      <c r="DI50" s="78"/>
      <c r="DJ50" s="78"/>
      <c r="DK50" s="78"/>
      <c r="DL50" s="78"/>
    </row>
    <row r="51" spans="104:116" ht="13.5" customHeight="1" x14ac:dyDescent="0.2"/>
    <row r="52" spans="104:116" ht="13.5" customHeight="1" x14ac:dyDescent="0.2"/>
    <row r="53" spans="104:116" ht="13.5" customHeight="1" x14ac:dyDescent="0.2">
      <c r="DL53" s="78"/>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78"/>
      <c r="DD67" s="78"/>
      <c r="DE67" s="78"/>
      <c r="DF67" s="78"/>
      <c r="DG67" s="78"/>
      <c r="DH67" s="78"/>
      <c r="DI67" s="78"/>
      <c r="DJ67" s="78"/>
      <c r="DK67" s="78"/>
      <c r="DL67" s="78"/>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by6Lp9+2wInE2447xxXFawZ63bBpDkHR3c6gvqFX+I6fOJlN9zZg9DSXMjmKaI6JdhyDG/XlF/7L7l5EuhyOVA==" saltValue="Wdx/pcNQDfjCKBjmBCoyZw==" spinCount="100000" sheet="1" objects="1" scenarios="1"/>
  <phoneticPr fontId="5"/>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46" customWidth="1"/>
    <col min="37" max="44" width="17" style="46" customWidth="1"/>
    <col min="45" max="45" width="6.109375" style="79" customWidth="1"/>
    <col min="46" max="46" width="3" style="80" customWidth="1"/>
    <col min="47" max="47" width="19.109375" style="46" hidden="1" customWidth="1"/>
    <col min="48" max="52" width="12.6640625" style="46" hidden="1" customWidth="1"/>
    <col min="53" max="53" width="8.6640625" style="46" hidden="1" customWidth="1"/>
    <col min="54" max="16384" width="8.6640625" style="46" hidden="1"/>
  </cols>
  <sheetData>
    <row r="1" spans="1:46" ht="13.2" x14ac:dyDescent="0.2">
      <c r="AS1" s="90"/>
      <c r="AT1" s="90"/>
    </row>
    <row r="2" spans="1:46" ht="13.2" x14ac:dyDescent="0.2">
      <c r="AS2" s="90"/>
      <c r="AT2" s="90"/>
    </row>
    <row r="3" spans="1:46" ht="13.2" x14ac:dyDescent="0.2">
      <c r="AS3" s="90"/>
      <c r="AT3" s="90"/>
    </row>
    <row r="4" spans="1:46" ht="13.2" x14ac:dyDescent="0.2">
      <c r="AS4" s="90"/>
      <c r="AT4" s="90"/>
    </row>
    <row r="5" spans="1:46" ht="16.2" x14ac:dyDescent="0.2">
      <c r="A5" s="82" t="s">
        <v>509</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ht="13.2" x14ac:dyDescent="0.2">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342</v>
      </c>
      <c r="AL6" s="91"/>
      <c r="AM6" s="91"/>
      <c r="AN6" s="91"/>
      <c r="AO6" s="90"/>
      <c r="AP6" s="90"/>
      <c r="AQ6" s="90"/>
      <c r="AR6" s="90"/>
    </row>
    <row r="7" spans="1:46" ht="13.5" customHeight="1" x14ac:dyDescent="0.2">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02" t="s">
        <v>87</v>
      </c>
      <c r="AP7" s="127"/>
      <c r="AQ7" s="138" t="s">
        <v>510</v>
      </c>
      <c r="AR7" s="152"/>
    </row>
    <row r="8" spans="1:46" ht="13.2" x14ac:dyDescent="0.2">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03"/>
      <c r="AP8" s="128" t="s">
        <v>511</v>
      </c>
      <c r="AQ8" s="139" t="s">
        <v>512</v>
      </c>
      <c r="AR8" s="153" t="s">
        <v>513</v>
      </c>
    </row>
    <row r="9" spans="1:46" ht="13.2" x14ac:dyDescent="0.2">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1013" t="s">
        <v>514</v>
      </c>
      <c r="AL9" s="1014"/>
      <c r="AM9" s="1014"/>
      <c r="AN9" s="1015"/>
      <c r="AO9" s="117">
        <v>2000929</v>
      </c>
      <c r="AP9" s="117">
        <v>153858</v>
      </c>
      <c r="AQ9" s="140">
        <v>104296</v>
      </c>
      <c r="AR9" s="154">
        <v>47.5</v>
      </c>
    </row>
    <row r="10" spans="1:46" ht="13.5" customHeight="1" x14ac:dyDescent="0.2">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1013" t="s">
        <v>214</v>
      </c>
      <c r="AL10" s="1014"/>
      <c r="AM10" s="1014"/>
      <c r="AN10" s="1015"/>
      <c r="AO10" s="118">
        <v>248331</v>
      </c>
      <c r="AP10" s="118">
        <v>19095</v>
      </c>
      <c r="AQ10" s="141">
        <v>16614</v>
      </c>
      <c r="AR10" s="155">
        <v>14.9</v>
      </c>
    </row>
    <row r="11" spans="1:46" ht="13.5" customHeight="1" x14ac:dyDescent="0.2">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1013" t="s">
        <v>409</v>
      </c>
      <c r="AL11" s="1014"/>
      <c r="AM11" s="1014"/>
      <c r="AN11" s="1015"/>
      <c r="AO11" s="118" t="s">
        <v>207</v>
      </c>
      <c r="AP11" s="118" t="s">
        <v>207</v>
      </c>
      <c r="AQ11" s="141">
        <v>799</v>
      </c>
      <c r="AR11" s="155" t="s">
        <v>207</v>
      </c>
    </row>
    <row r="12" spans="1:46" ht="13.5" customHeight="1" x14ac:dyDescent="0.2">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1013" t="s">
        <v>242</v>
      </c>
      <c r="AL12" s="1014"/>
      <c r="AM12" s="1014"/>
      <c r="AN12" s="1015"/>
      <c r="AO12" s="118" t="s">
        <v>207</v>
      </c>
      <c r="AP12" s="118" t="s">
        <v>207</v>
      </c>
      <c r="AQ12" s="141" t="s">
        <v>207</v>
      </c>
      <c r="AR12" s="155" t="s">
        <v>207</v>
      </c>
    </row>
    <row r="13" spans="1:46" ht="13.5" customHeight="1" x14ac:dyDescent="0.2">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1013" t="s">
        <v>515</v>
      </c>
      <c r="AL13" s="1014"/>
      <c r="AM13" s="1014"/>
      <c r="AN13" s="1015"/>
      <c r="AO13" s="118">
        <v>87515</v>
      </c>
      <c r="AP13" s="118">
        <v>6729</v>
      </c>
      <c r="AQ13" s="141">
        <v>4504</v>
      </c>
      <c r="AR13" s="155">
        <v>49.4</v>
      </c>
    </row>
    <row r="14" spans="1:46" ht="13.5" customHeight="1" x14ac:dyDescent="0.2">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1013" t="s">
        <v>516</v>
      </c>
      <c r="AL14" s="1014"/>
      <c r="AM14" s="1014"/>
      <c r="AN14" s="1015"/>
      <c r="AO14" s="118">
        <v>23490</v>
      </c>
      <c r="AP14" s="118">
        <v>1806</v>
      </c>
      <c r="AQ14" s="141">
        <v>2125</v>
      </c>
      <c r="AR14" s="155">
        <v>-15</v>
      </c>
    </row>
    <row r="15" spans="1:46" ht="13.5" customHeight="1" x14ac:dyDescent="0.2">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1016" t="s">
        <v>323</v>
      </c>
      <c r="AL15" s="1017"/>
      <c r="AM15" s="1017"/>
      <c r="AN15" s="1018"/>
      <c r="AO15" s="118">
        <v>-127103</v>
      </c>
      <c r="AP15" s="118">
        <v>-9773</v>
      </c>
      <c r="AQ15" s="141">
        <v>-7352</v>
      </c>
      <c r="AR15" s="155">
        <v>32.9</v>
      </c>
    </row>
    <row r="16" spans="1:46" ht="13.2" x14ac:dyDescent="0.2">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1016" t="s">
        <v>283</v>
      </c>
      <c r="AL16" s="1017"/>
      <c r="AM16" s="1017"/>
      <c r="AN16" s="1018"/>
      <c r="AO16" s="118">
        <v>2233162</v>
      </c>
      <c r="AP16" s="118">
        <v>171716</v>
      </c>
      <c r="AQ16" s="141">
        <v>120986</v>
      </c>
      <c r="AR16" s="155">
        <v>41.9</v>
      </c>
    </row>
    <row r="17" spans="1:46" ht="13.2" x14ac:dyDescent="0.2">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ht="13.2" x14ac:dyDescent="0.2">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ht="13.2" x14ac:dyDescent="0.2">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193</v>
      </c>
      <c r="AL19" s="90"/>
      <c r="AM19" s="90"/>
      <c r="AN19" s="90"/>
      <c r="AO19" s="90"/>
      <c r="AP19" s="90"/>
      <c r="AQ19" s="90"/>
      <c r="AR19" s="90"/>
    </row>
    <row r="20" spans="1:46" ht="13.2" x14ac:dyDescent="0.2">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517</v>
      </c>
      <c r="AP20" s="129" t="s">
        <v>347</v>
      </c>
      <c r="AQ20" s="142" t="s">
        <v>40</v>
      </c>
      <c r="AR20" s="156"/>
    </row>
    <row r="21" spans="1:46" s="81" customFormat="1" ht="13.2" x14ac:dyDescent="0.2">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1019" t="s">
        <v>518</v>
      </c>
      <c r="AL21" s="1020"/>
      <c r="AM21" s="1020"/>
      <c r="AN21" s="1021"/>
      <c r="AO21" s="120">
        <v>15.15</v>
      </c>
      <c r="AP21" s="130">
        <v>10.56</v>
      </c>
      <c r="AQ21" s="143">
        <v>4.59</v>
      </c>
      <c r="AR21" s="91"/>
      <c r="AS21" s="162"/>
      <c r="AT21" s="83"/>
    </row>
    <row r="22" spans="1:46" s="81" customFormat="1" ht="13.2" x14ac:dyDescent="0.2">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1019" t="s">
        <v>519</v>
      </c>
      <c r="AL22" s="1020"/>
      <c r="AM22" s="1020"/>
      <c r="AN22" s="1021"/>
      <c r="AO22" s="121">
        <v>93.8</v>
      </c>
      <c r="AP22" s="131">
        <v>96.8</v>
      </c>
      <c r="AQ22" s="144">
        <v>-3</v>
      </c>
      <c r="AR22" s="132"/>
      <c r="AS22" s="162"/>
      <c r="AT22" s="83"/>
    </row>
    <row r="23" spans="1:46" s="81" customFormat="1" ht="13.2" x14ac:dyDescent="0.2">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ht="13.2" x14ac:dyDescent="0.2">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ht="13.2" x14ac:dyDescent="0.2">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ht="13.2" x14ac:dyDescent="0.2">
      <c r="A26" s="1012" t="s">
        <v>520</v>
      </c>
      <c r="B26" s="1012"/>
      <c r="C26" s="1012"/>
      <c r="D26" s="1012"/>
      <c r="E26" s="1012"/>
      <c r="F26" s="1012"/>
      <c r="G26" s="1012"/>
      <c r="H26" s="1012"/>
      <c r="I26" s="1012"/>
      <c r="J26" s="1012"/>
      <c r="K26" s="1012"/>
      <c r="L26" s="1012"/>
      <c r="M26" s="1012"/>
      <c r="N26" s="1012"/>
      <c r="O26" s="1012"/>
      <c r="P26" s="1012"/>
      <c r="Q26" s="1012"/>
      <c r="R26" s="1012"/>
      <c r="S26" s="1012"/>
      <c r="T26" s="1012"/>
      <c r="U26" s="1012"/>
      <c r="V26" s="1012"/>
      <c r="W26" s="1012"/>
      <c r="X26" s="1012"/>
      <c r="Y26" s="1012"/>
      <c r="Z26" s="1012"/>
      <c r="AA26" s="1012"/>
      <c r="AB26" s="1012"/>
      <c r="AC26" s="1012"/>
      <c r="AD26" s="1012"/>
      <c r="AE26" s="1012"/>
      <c r="AF26" s="1012"/>
      <c r="AG26" s="1012"/>
      <c r="AH26" s="1012"/>
      <c r="AI26" s="1012"/>
      <c r="AJ26" s="1012"/>
      <c r="AK26" s="1012"/>
      <c r="AL26" s="1012"/>
      <c r="AM26" s="1012"/>
      <c r="AN26" s="1012"/>
      <c r="AO26" s="1012"/>
      <c r="AP26" s="1012"/>
      <c r="AQ26" s="1012"/>
      <c r="AR26" s="1012"/>
      <c r="AS26" s="1012"/>
      <c r="AT26" s="91"/>
    </row>
    <row r="27" spans="1:46" ht="13.2" x14ac:dyDescent="0.2">
      <c r="A27" s="85"/>
      <c r="AO27" s="90"/>
      <c r="AP27" s="90"/>
      <c r="AQ27" s="90"/>
      <c r="AR27" s="90"/>
      <c r="AS27" s="90"/>
      <c r="AT27" s="90"/>
    </row>
    <row r="28" spans="1:46" ht="16.2" x14ac:dyDescent="0.2">
      <c r="A28" s="82" t="s">
        <v>275</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ht="13.2" x14ac:dyDescent="0.2">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124</v>
      </c>
      <c r="AL29" s="91"/>
      <c r="AM29" s="91"/>
      <c r="AN29" s="91"/>
      <c r="AO29" s="90"/>
      <c r="AP29" s="90"/>
      <c r="AQ29" s="90"/>
      <c r="AR29" s="90"/>
      <c r="AS29" s="165"/>
    </row>
    <row r="30" spans="1:46" ht="13.5" customHeight="1" x14ac:dyDescent="0.2">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02" t="s">
        <v>87</v>
      </c>
      <c r="AP30" s="127"/>
      <c r="AQ30" s="138" t="s">
        <v>510</v>
      </c>
      <c r="AR30" s="152"/>
    </row>
    <row r="31" spans="1:46" ht="13.2" x14ac:dyDescent="0.2">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03"/>
      <c r="AP31" s="128" t="s">
        <v>511</v>
      </c>
      <c r="AQ31" s="139" t="s">
        <v>512</v>
      </c>
      <c r="AR31" s="153" t="s">
        <v>513</v>
      </c>
    </row>
    <row r="32" spans="1:46" ht="27" customHeight="1" x14ac:dyDescent="0.2">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1006" t="s">
        <v>521</v>
      </c>
      <c r="AL32" s="1007"/>
      <c r="AM32" s="1007"/>
      <c r="AN32" s="1008"/>
      <c r="AO32" s="118">
        <v>1372615</v>
      </c>
      <c r="AP32" s="118">
        <v>105545</v>
      </c>
      <c r="AQ32" s="145">
        <v>60627</v>
      </c>
      <c r="AR32" s="155">
        <v>74.099999999999994</v>
      </c>
    </row>
    <row r="33" spans="1:46" ht="13.5" customHeight="1" x14ac:dyDescent="0.2">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1006" t="s">
        <v>522</v>
      </c>
      <c r="AL33" s="1007"/>
      <c r="AM33" s="1007"/>
      <c r="AN33" s="1008"/>
      <c r="AO33" s="118" t="s">
        <v>207</v>
      </c>
      <c r="AP33" s="118" t="s">
        <v>207</v>
      </c>
      <c r="AQ33" s="145" t="s">
        <v>207</v>
      </c>
      <c r="AR33" s="155" t="s">
        <v>207</v>
      </c>
    </row>
    <row r="34" spans="1:46" ht="27" customHeight="1" x14ac:dyDescent="0.2">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1006" t="s">
        <v>523</v>
      </c>
      <c r="AL34" s="1007"/>
      <c r="AM34" s="1007"/>
      <c r="AN34" s="1008"/>
      <c r="AO34" s="118" t="s">
        <v>207</v>
      </c>
      <c r="AP34" s="118" t="s">
        <v>207</v>
      </c>
      <c r="AQ34" s="145" t="s">
        <v>207</v>
      </c>
      <c r="AR34" s="155" t="s">
        <v>207</v>
      </c>
    </row>
    <row r="35" spans="1:46" ht="27" customHeight="1" x14ac:dyDescent="0.2">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1006" t="s">
        <v>524</v>
      </c>
      <c r="AL35" s="1007"/>
      <c r="AM35" s="1007"/>
      <c r="AN35" s="1008"/>
      <c r="AO35" s="118">
        <v>972606</v>
      </c>
      <c r="AP35" s="118">
        <v>74787</v>
      </c>
      <c r="AQ35" s="145">
        <v>21887</v>
      </c>
      <c r="AR35" s="155">
        <v>241.7</v>
      </c>
    </row>
    <row r="36" spans="1:46" ht="27" customHeight="1" x14ac:dyDescent="0.2">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1006" t="s">
        <v>34</v>
      </c>
      <c r="AL36" s="1007"/>
      <c r="AM36" s="1007"/>
      <c r="AN36" s="1008"/>
      <c r="AO36" s="118">
        <v>16013</v>
      </c>
      <c r="AP36" s="118">
        <v>1231</v>
      </c>
      <c r="AQ36" s="145">
        <v>5351</v>
      </c>
      <c r="AR36" s="155">
        <v>-77</v>
      </c>
    </row>
    <row r="37" spans="1:46" ht="13.5" customHeight="1" x14ac:dyDescent="0.2">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1006" t="s">
        <v>360</v>
      </c>
      <c r="AL37" s="1007"/>
      <c r="AM37" s="1007"/>
      <c r="AN37" s="1008"/>
      <c r="AO37" s="118" t="s">
        <v>207</v>
      </c>
      <c r="AP37" s="118" t="s">
        <v>207</v>
      </c>
      <c r="AQ37" s="145">
        <v>569</v>
      </c>
      <c r="AR37" s="155" t="s">
        <v>207</v>
      </c>
    </row>
    <row r="38" spans="1:46" ht="27" customHeight="1" x14ac:dyDescent="0.2">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9" t="s">
        <v>525</v>
      </c>
      <c r="AL38" s="1010"/>
      <c r="AM38" s="1010"/>
      <c r="AN38" s="1011"/>
      <c r="AO38" s="122" t="s">
        <v>207</v>
      </c>
      <c r="AP38" s="122" t="s">
        <v>207</v>
      </c>
      <c r="AQ38" s="146">
        <v>12</v>
      </c>
      <c r="AR38" s="144" t="s">
        <v>207</v>
      </c>
      <c r="AS38" s="165"/>
    </row>
    <row r="39" spans="1:46" ht="13.2" x14ac:dyDescent="0.2">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9" t="s">
        <v>56</v>
      </c>
      <c r="AL39" s="1010"/>
      <c r="AM39" s="1010"/>
      <c r="AN39" s="1011"/>
      <c r="AO39" s="118">
        <v>-22058</v>
      </c>
      <c r="AP39" s="118">
        <v>-1696</v>
      </c>
      <c r="AQ39" s="145">
        <v>-1532</v>
      </c>
      <c r="AR39" s="155">
        <v>10.7</v>
      </c>
      <c r="AS39" s="165"/>
    </row>
    <row r="40" spans="1:46" ht="27" customHeight="1" x14ac:dyDescent="0.2">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1006" t="s">
        <v>527</v>
      </c>
      <c r="AL40" s="1007"/>
      <c r="AM40" s="1007"/>
      <c r="AN40" s="1008"/>
      <c r="AO40" s="118">
        <v>-1497350</v>
      </c>
      <c r="AP40" s="118">
        <v>-115136</v>
      </c>
      <c r="AQ40" s="145">
        <v>-57744</v>
      </c>
      <c r="AR40" s="155">
        <v>99.4</v>
      </c>
      <c r="AS40" s="165"/>
    </row>
    <row r="41" spans="1:46" ht="13.2" x14ac:dyDescent="0.2">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96" t="s">
        <v>397</v>
      </c>
      <c r="AL41" s="997"/>
      <c r="AM41" s="997"/>
      <c r="AN41" s="998"/>
      <c r="AO41" s="118">
        <v>841826</v>
      </c>
      <c r="AP41" s="118">
        <v>64731</v>
      </c>
      <c r="AQ41" s="145">
        <v>29170</v>
      </c>
      <c r="AR41" s="155">
        <v>121.9</v>
      </c>
      <c r="AS41" s="165"/>
    </row>
    <row r="42" spans="1:46" ht="13.2" x14ac:dyDescent="0.2">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528</v>
      </c>
      <c r="AL42" s="90"/>
      <c r="AM42" s="90"/>
      <c r="AN42" s="90"/>
      <c r="AO42" s="90"/>
      <c r="AP42" s="90"/>
      <c r="AQ42" s="132"/>
      <c r="AR42" s="132"/>
      <c r="AS42" s="165"/>
    </row>
    <row r="43" spans="1:46" ht="13.2" x14ac:dyDescent="0.2">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ht="13.2" x14ac:dyDescent="0.2">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ht="13.2" x14ac:dyDescent="0.2">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ht="13.2" x14ac:dyDescent="0.2">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2">
      <c r="A47" s="88" t="s">
        <v>530</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ht="13.2" x14ac:dyDescent="0.2">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148</v>
      </c>
      <c r="AL48" s="87"/>
      <c r="AM48" s="87"/>
      <c r="AN48" s="87"/>
      <c r="AO48" s="87"/>
      <c r="AP48" s="87"/>
      <c r="AQ48" s="133"/>
      <c r="AR48" s="87"/>
    </row>
    <row r="49" spans="1:44" ht="13.5" customHeight="1" x14ac:dyDescent="0.2">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04" t="s">
        <v>87</v>
      </c>
      <c r="AN49" s="999" t="s">
        <v>455</v>
      </c>
      <c r="AO49" s="1000"/>
      <c r="AP49" s="1000"/>
      <c r="AQ49" s="1000"/>
      <c r="AR49" s="1001"/>
    </row>
    <row r="50" spans="1:44" ht="13.2" x14ac:dyDescent="0.2">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05"/>
      <c r="AN50" s="114" t="s">
        <v>502</v>
      </c>
      <c r="AO50" s="124" t="s">
        <v>503</v>
      </c>
      <c r="AP50" s="135" t="s">
        <v>531</v>
      </c>
      <c r="AQ50" s="148" t="s">
        <v>388</v>
      </c>
      <c r="AR50" s="158" t="s">
        <v>532</v>
      </c>
    </row>
    <row r="51" spans="1:44" ht="13.2" x14ac:dyDescent="0.2">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533</v>
      </c>
      <c r="AL51" s="103"/>
      <c r="AM51" s="108">
        <v>1573241</v>
      </c>
      <c r="AN51" s="115">
        <v>110434</v>
      </c>
      <c r="AO51" s="125">
        <v>12.3</v>
      </c>
      <c r="AP51" s="136">
        <v>108252</v>
      </c>
      <c r="AQ51" s="149">
        <v>30.4</v>
      </c>
      <c r="AR51" s="159">
        <v>-18.100000000000001</v>
      </c>
    </row>
    <row r="52" spans="1:44" ht="13.2" x14ac:dyDescent="0.2">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165</v>
      </c>
      <c r="AM52" s="109">
        <v>1017792</v>
      </c>
      <c r="AN52" s="116">
        <v>71444</v>
      </c>
      <c r="AO52" s="126">
        <v>16.899999999999999</v>
      </c>
      <c r="AP52" s="137">
        <v>50321</v>
      </c>
      <c r="AQ52" s="150">
        <v>7.6</v>
      </c>
      <c r="AR52" s="160">
        <v>9.3000000000000007</v>
      </c>
    </row>
    <row r="53" spans="1:44" ht="13.2" x14ac:dyDescent="0.2">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534</v>
      </c>
      <c r="AL53" s="103"/>
      <c r="AM53" s="108">
        <v>1436328</v>
      </c>
      <c r="AN53" s="115">
        <v>103125</v>
      </c>
      <c r="AO53" s="125">
        <v>-6.6</v>
      </c>
      <c r="AP53" s="136">
        <v>93492</v>
      </c>
      <c r="AQ53" s="149">
        <v>-13.6</v>
      </c>
      <c r="AR53" s="159">
        <v>7</v>
      </c>
    </row>
    <row r="54" spans="1:44" ht="13.2" x14ac:dyDescent="0.2">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165</v>
      </c>
      <c r="AM54" s="109">
        <v>1048547</v>
      </c>
      <c r="AN54" s="116">
        <v>75283</v>
      </c>
      <c r="AO54" s="126">
        <v>5.4</v>
      </c>
      <c r="AP54" s="137">
        <v>53316</v>
      </c>
      <c r="AQ54" s="150">
        <v>6</v>
      </c>
      <c r="AR54" s="160">
        <v>-0.6</v>
      </c>
    </row>
    <row r="55" spans="1:44" ht="13.2" x14ac:dyDescent="0.2">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485</v>
      </c>
      <c r="AL55" s="103"/>
      <c r="AM55" s="108">
        <v>2875878</v>
      </c>
      <c r="AN55" s="115">
        <v>211213</v>
      </c>
      <c r="AO55" s="125">
        <v>104.8</v>
      </c>
      <c r="AP55" s="136">
        <v>94796</v>
      </c>
      <c r="AQ55" s="149">
        <v>1.4</v>
      </c>
      <c r="AR55" s="159">
        <v>103.4</v>
      </c>
    </row>
    <row r="56" spans="1:44" ht="13.2" x14ac:dyDescent="0.2">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165</v>
      </c>
      <c r="AM56" s="109">
        <v>1166458</v>
      </c>
      <c r="AN56" s="116">
        <v>85668</v>
      </c>
      <c r="AO56" s="126">
        <v>13.8</v>
      </c>
      <c r="AP56" s="137">
        <v>55781</v>
      </c>
      <c r="AQ56" s="150">
        <v>4.5999999999999996</v>
      </c>
      <c r="AR56" s="160">
        <v>9.1999999999999993</v>
      </c>
    </row>
    <row r="57" spans="1:44" ht="13.2" x14ac:dyDescent="0.2">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535</v>
      </c>
      <c r="AL57" s="103"/>
      <c r="AM57" s="108">
        <v>3190413</v>
      </c>
      <c r="AN57" s="115">
        <v>239520</v>
      </c>
      <c r="AO57" s="125">
        <v>13.4</v>
      </c>
      <c r="AP57" s="136">
        <v>85942</v>
      </c>
      <c r="AQ57" s="149">
        <v>-9.3000000000000007</v>
      </c>
      <c r="AR57" s="159">
        <v>22.7</v>
      </c>
    </row>
    <row r="58" spans="1:44" ht="13.2" x14ac:dyDescent="0.2">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165</v>
      </c>
      <c r="AM58" s="109">
        <v>1333095</v>
      </c>
      <c r="AN58" s="116">
        <v>100082</v>
      </c>
      <c r="AO58" s="126">
        <v>16.8</v>
      </c>
      <c r="AP58" s="137">
        <v>48630</v>
      </c>
      <c r="AQ58" s="150">
        <v>-12.8</v>
      </c>
      <c r="AR58" s="160">
        <v>29.6</v>
      </c>
    </row>
    <row r="59" spans="1:44" ht="13.2" x14ac:dyDescent="0.2">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140</v>
      </c>
      <c r="AL59" s="103"/>
      <c r="AM59" s="108">
        <v>1046706</v>
      </c>
      <c r="AN59" s="115">
        <v>80485</v>
      </c>
      <c r="AO59" s="125">
        <v>-66.400000000000006</v>
      </c>
      <c r="AP59" s="136">
        <v>95007</v>
      </c>
      <c r="AQ59" s="149">
        <v>10.5</v>
      </c>
      <c r="AR59" s="159">
        <v>-76.900000000000006</v>
      </c>
    </row>
    <row r="60" spans="1:44" ht="13.2" x14ac:dyDescent="0.2">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165</v>
      </c>
      <c r="AM60" s="109">
        <v>770425</v>
      </c>
      <c r="AN60" s="116">
        <v>59241</v>
      </c>
      <c r="AO60" s="126">
        <v>-40.799999999999997</v>
      </c>
      <c r="AP60" s="137">
        <v>48509</v>
      </c>
      <c r="AQ60" s="150">
        <v>-0.2</v>
      </c>
      <c r="AR60" s="160">
        <v>-40.6</v>
      </c>
    </row>
    <row r="61" spans="1:44" ht="13.2" x14ac:dyDescent="0.2">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536</v>
      </c>
      <c r="AL61" s="106"/>
      <c r="AM61" s="108">
        <v>2024513</v>
      </c>
      <c r="AN61" s="115">
        <v>148955</v>
      </c>
      <c r="AO61" s="125">
        <v>11.5</v>
      </c>
      <c r="AP61" s="136">
        <v>95498</v>
      </c>
      <c r="AQ61" s="151">
        <v>3.9</v>
      </c>
      <c r="AR61" s="159">
        <v>7.6</v>
      </c>
    </row>
    <row r="62" spans="1:44" ht="13.2" x14ac:dyDescent="0.2">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165</v>
      </c>
      <c r="AM62" s="109">
        <v>1067263</v>
      </c>
      <c r="AN62" s="116">
        <v>78344</v>
      </c>
      <c r="AO62" s="126">
        <v>2.4</v>
      </c>
      <c r="AP62" s="137">
        <v>51311</v>
      </c>
      <c r="AQ62" s="150">
        <v>1</v>
      </c>
      <c r="AR62" s="160">
        <v>1.4</v>
      </c>
    </row>
    <row r="63" spans="1:44" ht="13.2" x14ac:dyDescent="0.2">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ht="13.2" x14ac:dyDescent="0.2">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ht="13.2" x14ac:dyDescent="0.2">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ht="13.2" x14ac:dyDescent="0.2">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2">
      <c r="AK67" s="90"/>
      <c r="AL67" s="90"/>
      <c r="AM67" s="90"/>
      <c r="AN67" s="90"/>
      <c r="AO67" s="90"/>
      <c r="AP67" s="90"/>
      <c r="AQ67" s="90"/>
      <c r="AR67" s="90"/>
      <c r="AS67" s="90"/>
      <c r="AT67" s="90"/>
    </row>
    <row r="68" spans="1:46" ht="13.5" hidden="1" customHeight="1" x14ac:dyDescent="0.2">
      <c r="AK68" s="90"/>
      <c r="AL68" s="90"/>
      <c r="AM68" s="90"/>
      <c r="AN68" s="90"/>
      <c r="AO68" s="90"/>
      <c r="AP68" s="90"/>
      <c r="AQ68" s="90"/>
      <c r="AR68" s="90"/>
    </row>
    <row r="69" spans="1:46" ht="13.5" hidden="1" customHeight="1" x14ac:dyDescent="0.2">
      <c r="AK69" s="90"/>
      <c r="AL69" s="90"/>
      <c r="AM69" s="90"/>
      <c r="AN69" s="90"/>
      <c r="AO69" s="90"/>
      <c r="AP69" s="90"/>
      <c r="AQ69" s="90"/>
      <c r="AR69" s="90"/>
    </row>
    <row r="70" spans="1:46" ht="13.2" hidden="1" x14ac:dyDescent="0.2">
      <c r="AK70" s="90"/>
      <c r="AL70" s="90"/>
      <c r="AM70" s="90"/>
      <c r="AN70" s="90"/>
      <c r="AO70" s="90"/>
      <c r="AP70" s="90"/>
      <c r="AQ70" s="90"/>
      <c r="AR70" s="90"/>
    </row>
    <row r="71" spans="1:46" ht="13.2" hidden="1" x14ac:dyDescent="0.2">
      <c r="AK71" s="90"/>
      <c r="AL71" s="90"/>
      <c r="AM71" s="90"/>
      <c r="AN71" s="90"/>
      <c r="AO71" s="90"/>
      <c r="AP71" s="90"/>
      <c r="AQ71" s="90"/>
      <c r="AR71" s="90"/>
    </row>
    <row r="72" spans="1:46" ht="13.2" hidden="1" x14ac:dyDescent="0.2">
      <c r="AK72" s="90"/>
      <c r="AL72" s="90"/>
      <c r="AM72" s="90"/>
      <c r="AN72" s="90"/>
      <c r="AO72" s="90"/>
      <c r="AP72" s="90"/>
      <c r="AQ72" s="90"/>
      <c r="AR72" s="90"/>
    </row>
    <row r="73" spans="1:46" ht="13.2" hidden="1" x14ac:dyDescent="0.2">
      <c r="AK73" s="90"/>
      <c r="AL73" s="90"/>
      <c r="AM73" s="90"/>
      <c r="AN73" s="90"/>
      <c r="AO73" s="90"/>
      <c r="AP73" s="90"/>
      <c r="AQ73" s="90"/>
      <c r="AR73" s="90"/>
    </row>
  </sheetData>
  <sheetProtection algorithmName="SHA-512" hashValue="I4S4RyVpBr6xjJOS8u6JFYFejZvnjJzBQ6qPI7xeM8FiMRz+P1Ikup1opFCFoWhDVwEbHhQ4gJciXHmxihC1hw==" saltValue="7Tt/bx3rmHtmtCyzq/zh4Q=="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77" customWidth="1"/>
    <col min="126" max="126" width="9" style="78" hidden="1" customWidth="1"/>
    <col min="127" max="16384" width="9" style="78" hidden="1"/>
  </cols>
  <sheetData>
    <row r="1" spans="2:125"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ht="13.2" x14ac:dyDescent="0.2">
      <c r="B2" s="78"/>
      <c r="DG2" s="78"/>
    </row>
    <row r="3" spans="2:125" ht="13.2" x14ac:dyDescent="0.2">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ht="13.2" x14ac:dyDescent="0.2"/>
    <row r="5" spans="2:125" ht="13.2" x14ac:dyDescent="0.2"/>
    <row r="6" spans="2:125" ht="13.2" x14ac:dyDescent="0.2"/>
    <row r="7" spans="2:125" ht="13.2" x14ac:dyDescent="0.2"/>
    <row r="8" spans="2:125" ht="13.2" x14ac:dyDescent="0.2"/>
    <row r="9" spans="2:125" ht="13.2" x14ac:dyDescent="0.2">
      <c r="DU9" s="78"/>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78"/>
    </row>
    <row r="18" spans="125:125" ht="13.2" x14ac:dyDescent="0.2"/>
    <row r="19" spans="125:125" ht="13.2" x14ac:dyDescent="0.2"/>
    <row r="20" spans="125:125" ht="13.2" x14ac:dyDescent="0.2">
      <c r="DU20" s="78"/>
    </row>
    <row r="21" spans="125:125" ht="13.2" x14ac:dyDescent="0.2">
      <c r="DU21" s="78"/>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78"/>
    </row>
    <row r="29" spans="125:125" ht="13.2" x14ac:dyDescent="0.2"/>
    <row r="30" spans="125:125" ht="13.2" x14ac:dyDescent="0.2"/>
    <row r="31" spans="125:125" ht="13.2" x14ac:dyDescent="0.2"/>
    <row r="32" spans="125:125" ht="13.2" x14ac:dyDescent="0.2"/>
    <row r="33" spans="2:125" ht="13.2" x14ac:dyDescent="0.2">
      <c r="B33" s="78"/>
      <c r="G33" s="78"/>
      <c r="I33" s="78"/>
    </row>
    <row r="34" spans="2:125" ht="13.2" x14ac:dyDescent="0.2">
      <c r="C34" s="78"/>
      <c r="P34" s="78"/>
      <c r="DE34" s="78"/>
      <c r="DH34" s="78"/>
    </row>
    <row r="35" spans="2:125" ht="13.2" x14ac:dyDescent="0.2">
      <c r="D35" s="78"/>
      <c r="E35" s="78"/>
      <c r="DG35" s="78"/>
      <c r="DJ35" s="78"/>
      <c r="DP35" s="78"/>
      <c r="DQ35" s="78"/>
      <c r="DR35" s="78"/>
      <c r="DS35" s="78"/>
      <c r="DT35" s="78"/>
      <c r="DU35" s="78"/>
    </row>
    <row r="36" spans="2:125" ht="13.2" x14ac:dyDescent="0.2">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ht="13.2" x14ac:dyDescent="0.2">
      <c r="DU37" s="78"/>
    </row>
    <row r="38" spans="2:125" ht="13.2" x14ac:dyDescent="0.2">
      <c r="DT38" s="78"/>
      <c r="DU38" s="78"/>
    </row>
    <row r="39" spans="2:125" ht="13.2" x14ac:dyDescent="0.2"/>
    <row r="40" spans="2:125" ht="13.2" x14ac:dyDescent="0.2">
      <c r="DH40" s="78"/>
    </row>
    <row r="41" spans="2:125" ht="13.2" x14ac:dyDescent="0.2">
      <c r="DE41" s="78"/>
    </row>
    <row r="42" spans="2:125" ht="13.2" x14ac:dyDescent="0.2">
      <c r="DG42" s="78"/>
      <c r="DJ42" s="78"/>
    </row>
    <row r="43" spans="2:125" ht="13.2" x14ac:dyDescent="0.2">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ht="13.2" x14ac:dyDescent="0.2">
      <c r="DU44" s="78"/>
    </row>
    <row r="45" spans="2:125" ht="13.2" x14ac:dyDescent="0.2"/>
    <row r="46" spans="2:125" ht="13.2" x14ac:dyDescent="0.2"/>
    <row r="47" spans="2:125" ht="13.2" x14ac:dyDescent="0.2"/>
    <row r="48" spans="2:125" ht="13.2" x14ac:dyDescent="0.2">
      <c r="DT48" s="78"/>
      <c r="DU48" s="78"/>
    </row>
    <row r="49" spans="120:125" ht="13.2" x14ac:dyDescent="0.2">
      <c r="DU49" s="78"/>
    </row>
    <row r="50" spans="120:125" ht="13.2" x14ac:dyDescent="0.2">
      <c r="DU50" s="78"/>
    </row>
    <row r="51" spans="120:125" ht="13.2" x14ac:dyDescent="0.2">
      <c r="DP51" s="78"/>
      <c r="DQ51" s="78"/>
      <c r="DR51" s="78"/>
      <c r="DS51" s="78"/>
      <c r="DT51" s="78"/>
      <c r="DU51" s="78"/>
    </row>
    <row r="52" spans="120:125" ht="13.2" x14ac:dyDescent="0.2"/>
    <row r="53" spans="120:125" ht="13.2" x14ac:dyDescent="0.2"/>
    <row r="54" spans="120:125" ht="13.2" x14ac:dyDescent="0.2">
      <c r="DU54" s="78"/>
    </row>
    <row r="55" spans="120:125" ht="13.2" x14ac:dyDescent="0.2"/>
    <row r="56" spans="120:125" ht="13.2" x14ac:dyDescent="0.2"/>
    <row r="57" spans="120:125" ht="13.2" x14ac:dyDescent="0.2"/>
    <row r="58" spans="120:125" ht="13.2" x14ac:dyDescent="0.2">
      <c r="DU58" s="78"/>
    </row>
    <row r="59" spans="120:125" ht="13.2" x14ac:dyDescent="0.2"/>
    <row r="60" spans="120:125" ht="13.2" x14ac:dyDescent="0.2"/>
    <row r="61" spans="120:125" ht="13.2" x14ac:dyDescent="0.2"/>
    <row r="62" spans="120:125" ht="13.2" x14ac:dyDescent="0.2"/>
    <row r="63" spans="120:125" ht="13.2" x14ac:dyDescent="0.2">
      <c r="DU63" s="78"/>
    </row>
    <row r="64" spans="120:125" ht="13.2" x14ac:dyDescent="0.2">
      <c r="DT64" s="78"/>
      <c r="DU64" s="78"/>
    </row>
    <row r="65" spans="123:125" ht="13.2" x14ac:dyDescent="0.2"/>
    <row r="66" spans="123:125" ht="13.2" x14ac:dyDescent="0.2"/>
    <row r="67" spans="123:125" ht="13.2" x14ac:dyDescent="0.2"/>
    <row r="68" spans="123:125" ht="13.2" x14ac:dyDescent="0.2"/>
    <row r="69" spans="123:125" ht="13.2" x14ac:dyDescent="0.2">
      <c r="DS69" s="78"/>
      <c r="DT69" s="78"/>
      <c r="DU69" s="78"/>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78"/>
    </row>
    <row r="83" spans="116:125" ht="13.2" x14ac:dyDescent="0.2">
      <c r="DM83" s="78"/>
      <c r="DN83" s="78"/>
      <c r="DO83" s="78"/>
      <c r="DP83" s="78"/>
      <c r="DQ83" s="78"/>
      <c r="DR83" s="78"/>
      <c r="DS83" s="78"/>
      <c r="DT83" s="78"/>
      <c r="DU83" s="78"/>
    </row>
    <row r="84" spans="116:125" ht="13.2" x14ac:dyDescent="0.2"/>
    <row r="85" spans="116:125" ht="13.2" x14ac:dyDescent="0.2"/>
    <row r="86" spans="116:125" ht="13.2" x14ac:dyDescent="0.2"/>
    <row r="87" spans="116:125" ht="13.2" x14ac:dyDescent="0.2"/>
    <row r="88" spans="116:125" ht="13.2" x14ac:dyDescent="0.2">
      <c r="DU88" s="78"/>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78"/>
      <c r="DT94" s="78"/>
      <c r="DU94" s="78"/>
    </row>
    <row r="95" spans="116:125" ht="13.5" customHeight="1" x14ac:dyDescent="0.2">
      <c r="DU95" s="7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78"/>
    </row>
    <row r="102" spans="124:125" ht="13.5" customHeight="1" x14ac:dyDescent="0.2"/>
    <row r="103" spans="124:125" ht="13.5" customHeight="1" x14ac:dyDescent="0.2"/>
    <row r="104" spans="124:125" ht="13.5" customHeight="1" x14ac:dyDescent="0.2">
      <c r="DT104" s="78"/>
      <c r="DU104" s="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8" t="s">
        <v>100</v>
      </c>
    </row>
    <row r="120" spans="125:125" ht="13.5" hidden="1" customHeight="1" x14ac:dyDescent="0.2"/>
    <row r="121" spans="125:125" ht="13.5" hidden="1" customHeight="1" x14ac:dyDescent="0.2">
      <c r="DU121" s="78"/>
    </row>
  </sheetData>
  <sheetProtection algorithmName="SHA-512" hashValue="PJTIG9FaAEuhEtKf9DoC2WPpkjJnkznGS0fFD5CQfQLFkBH0phgUHDUPs15tsUa2ANvYywReI0tmusVvqO//jw==" saltValue="KqD5hd+qu4pena71mtopDw=="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4E170-B019-4238-8A2D-687560E1F631}">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317" customWidth="1"/>
    <col min="126" max="142" width="0" style="316" hidden="1" customWidth="1"/>
    <col min="143" max="16384" width="9" style="316" hidden="1"/>
  </cols>
  <sheetData>
    <row r="1" spans="1:125" ht="13.5" customHeight="1" x14ac:dyDescent="0.2">
      <c r="A1" s="316"/>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c r="DQ1" s="316"/>
      <c r="DR1" s="316"/>
      <c r="DS1" s="316"/>
      <c r="DT1" s="316"/>
      <c r="DU1" s="316"/>
    </row>
    <row r="2" spans="1:125" ht="13.2" x14ac:dyDescent="0.2">
      <c r="B2" s="316"/>
      <c r="T2" s="316"/>
    </row>
    <row r="3" spans="1:125" ht="13.2" x14ac:dyDescent="0.2">
      <c r="C3" s="316"/>
      <c r="D3" s="316"/>
      <c r="E3" s="316"/>
      <c r="F3" s="316"/>
      <c r="G3" s="316"/>
      <c r="H3" s="316"/>
      <c r="I3" s="316"/>
      <c r="J3" s="316"/>
      <c r="K3" s="316"/>
      <c r="L3" s="316"/>
      <c r="M3" s="316"/>
      <c r="N3" s="316"/>
      <c r="O3" s="316"/>
      <c r="P3" s="316"/>
      <c r="Q3" s="316"/>
      <c r="R3" s="316"/>
      <c r="S3" s="316"/>
      <c r="U3" s="316"/>
      <c r="V3" s="316"/>
      <c r="W3" s="316"/>
      <c r="X3" s="316"/>
      <c r="Y3" s="316"/>
      <c r="Z3" s="316"/>
      <c r="AA3" s="316"/>
      <c r="AB3" s="316"/>
      <c r="AC3" s="316"/>
      <c r="AD3" s="316"/>
      <c r="AE3" s="316"/>
      <c r="AF3" s="316"/>
      <c r="AG3" s="316"/>
      <c r="AH3" s="316"/>
      <c r="AI3" s="316"/>
      <c r="AJ3" s="316"/>
      <c r="AK3" s="316"/>
      <c r="AL3" s="316"/>
      <c r="AM3" s="316"/>
      <c r="AN3" s="316"/>
      <c r="AO3" s="316"/>
      <c r="AP3" s="316"/>
      <c r="AQ3" s="316"/>
      <c r="AR3" s="316"/>
      <c r="AS3" s="316"/>
      <c r="AT3" s="316"/>
      <c r="AU3" s="316"/>
      <c r="AV3" s="316"/>
      <c r="AW3" s="316"/>
      <c r="AX3" s="316"/>
      <c r="AY3" s="316"/>
      <c r="AZ3" s="316"/>
      <c r="BA3" s="316"/>
      <c r="BB3" s="316"/>
      <c r="BC3" s="316"/>
      <c r="BD3" s="316"/>
      <c r="BE3" s="316"/>
      <c r="BF3" s="316"/>
      <c r="BG3" s="316"/>
      <c r="BH3" s="316"/>
      <c r="BI3" s="316"/>
      <c r="BJ3" s="316"/>
      <c r="BK3" s="316"/>
      <c r="BL3" s="316"/>
      <c r="BM3" s="316"/>
      <c r="BN3" s="316"/>
      <c r="BO3" s="316"/>
      <c r="BP3" s="316"/>
      <c r="BQ3" s="316"/>
      <c r="BR3" s="316"/>
      <c r="BS3" s="316"/>
      <c r="BT3" s="316"/>
      <c r="BU3" s="316"/>
      <c r="BV3" s="316"/>
      <c r="BW3" s="316"/>
      <c r="BX3" s="316"/>
      <c r="BY3" s="316"/>
      <c r="BZ3" s="316"/>
      <c r="CA3" s="316"/>
      <c r="CB3" s="316"/>
      <c r="CC3" s="316"/>
      <c r="CD3" s="316"/>
      <c r="CE3" s="316"/>
      <c r="CF3" s="316"/>
      <c r="CG3" s="316"/>
      <c r="CH3" s="316"/>
      <c r="CI3" s="316"/>
      <c r="CJ3" s="316"/>
      <c r="CK3" s="316"/>
      <c r="CL3" s="316"/>
      <c r="CM3" s="316"/>
      <c r="CN3" s="316"/>
      <c r="CO3" s="316"/>
      <c r="CP3" s="316"/>
      <c r="CQ3" s="316"/>
      <c r="CR3" s="316"/>
      <c r="CS3" s="316"/>
      <c r="CT3" s="316"/>
      <c r="CU3" s="316"/>
      <c r="CV3" s="316"/>
      <c r="CW3" s="316"/>
      <c r="CX3" s="316"/>
      <c r="CY3" s="316"/>
      <c r="CZ3" s="316"/>
      <c r="DA3" s="316"/>
      <c r="DB3" s="316"/>
      <c r="DC3" s="316"/>
      <c r="DD3" s="316"/>
      <c r="DE3" s="316"/>
      <c r="DF3" s="316"/>
      <c r="DG3" s="316"/>
      <c r="DH3" s="316"/>
      <c r="DI3" s="316"/>
      <c r="DJ3" s="316"/>
      <c r="DK3" s="316"/>
      <c r="DL3" s="316"/>
      <c r="DM3" s="316"/>
      <c r="DN3" s="316"/>
      <c r="DO3" s="316"/>
      <c r="DP3" s="316"/>
      <c r="DQ3" s="316"/>
      <c r="DR3" s="316"/>
      <c r="DS3" s="316"/>
      <c r="DT3" s="316"/>
      <c r="DU3" s="316"/>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316"/>
      <c r="G33" s="316"/>
      <c r="I33" s="316"/>
    </row>
    <row r="34" spans="2:125" ht="13.2" x14ac:dyDescent="0.2">
      <c r="C34" s="316"/>
      <c r="P34" s="316"/>
      <c r="R34" s="316"/>
      <c r="U34" s="316"/>
    </row>
    <row r="35" spans="2:125" ht="13.2" x14ac:dyDescent="0.2">
      <c r="D35" s="316"/>
      <c r="E35" s="316"/>
      <c r="T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316"/>
      <c r="BB35" s="316"/>
      <c r="BC35" s="316"/>
      <c r="BD35" s="316"/>
      <c r="BE35" s="316"/>
      <c r="BF35" s="316"/>
      <c r="BG35" s="316"/>
      <c r="BH35" s="316"/>
      <c r="BI35" s="316"/>
      <c r="BJ35" s="316"/>
      <c r="BK35" s="316"/>
      <c r="BL35" s="316"/>
      <c r="BM35" s="316"/>
      <c r="BN35" s="316"/>
      <c r="BO35" s="316"/>
      <c r="BP35" s="316"/>
      <c r="BQ35" s="316"/>
      <c r="BR35" s="316"/>
      <c r="BS35" s="316"/>
      <c r="BT35" s="316"/>
      <c r="BU35" s="316"/>
      <c r="BV35" s="316"/>
      <c r="BW35" s="316"/>
      <c r="BX35" s="316"/>
      <c r="BY35" s="316"/>
      <c r="BZ35" s="316"/>
      <c r="CA35" s="316"/>
      <c r="CB35" s="316"/>
      <c r="CC35" s="316"/>
      <c r="CD35" s="316"/>
      <c r="CE35" s="316"/>
      <c r="CF35" s="316"/>
      <c r="CG35" s="316"/>
      <c r="CH35" s="316"/>
      <c r="CI35" s="316"/>
      <c r="CJ35" s="316"/>
      <c r="CK35" s="316"/>
      <c r="CL35" s="316"/>
      <c r="CM35" s="316"/>
      <c r="CN35" s="316"/>
      <c r="CO35" s="316"/>
      <c r="CP35" s="316"/>
      <c r="CQ35" s="316"/>
      <c r="CR35" s="316"/>
      <c r="CS35" s="316"/>
      <c r="CT35" s="316"/>
      <c r="CU35" s="316"/>
      <c r="CV35" s="316"/>
      <c r="CW35" s="316"/>
      <c r="CX35" s="316"/>
      <c r="CY35" s="316"/>
      <c r="CZ35" s="316"/>
      <c r="DA35" s="316"/>
      <c r="DB35" s="316"/>
      <c r="DC35" s="316"/>
      <c r="DD35" s="316"/>
      <c r="DE35" s="316"/>
      <c r="DF35" s="316"/>
      <c r="DG35" s="316"/>
      <c r="DH35" s="316"/>
      <c r="DI35" s="316"/>
      <c r="DJ35" s="316"/>
      <c r="DK35" s="316"/>
      <c r="DL35" s="316"/>
      <c r="DM35" s="316"/>
      <c r="DN35" s="316"/>
      <c r="DO35" s="316"/>
      <c r="DP35" s="316"/>
      <c r="DQ35" s="316"/>
      <c r="DR35" s="316"/>
      <c r="DS35" s="316"/>
      <c r="DT35" s="316"/>
      <c r="DU35" s="316"/>
    </row>
    <row r="36" spans="2:125" ht="13.2" x14ac:dyDescent="0.2">
      <c r="F36" s="316"/>
      <c r="H36" s="316"/>
      <c r="J36" s="316"/>
      <c r="K36" s="316"/>
      <c r="L36" s="316"/>
      <c r="M36" s="316"/>
      <c r="N36" s="316"/>
      <c r="O36" s="316"/>
      <c r="Q36" s="316"/>
      <c r="S36" s="316"/>
      <c r="V36" s="316"/>
    </row>
    <row r="37" spans="2:125" ht="13.2" x14ac:dyDescent="0.2"/>
    <row r="38" spans="2:125" ht="13.2" x14ac:dyDescent="0.2"/>
    <row r="39" spans="2:125" ht="13.2" x14ac:dyDescent="0.2"/>
    <row r="40" spans="2:125" ht="13.2" x14ac:dyDescent="0.2">
      <c r="U40" s="316"/>
    </row>
    <row r="41" spans="2:125" ht="13.2" x14ac:dyDescent="0.2">
      <c r="R41" s="316"/>
    </row>
    <row r="42" spans="2:125" ht="13.2" x14ac:dyDescent="0.2">
      <c r="T42" s="316"/>
      <c r="W42" s="316"/>
      <c r="X42" s="316"/>
      <c r="Y42" s="316"/>
      <c r="Z42" s="316"/>
      <c r="AA42" s="316"/>
      <c r="AB42" s="316"/>
      <c r="AC42" s="316"/>
      <c r="AD42" s="316"/>
      <c r="AE42" s="316"/>
      <c r="AF42" s="316"/>
      <c r="AG42" s="316"/>
      <c r="AH42" s="316"/>
      <c r="AI42" s="316"/>
      <c r="AJ42" s="316"/>
      <c r="AK42" s="316"/>
      <c r="AL42" s="316"/>
      <c r="AM42" s="316"/>
      <c r="AN42" s="316"/>
      <c r="AO42" s="316"/>
      <c r="AP42" s="316"/>
      <c r="AQ42" s="316"/>
      <c r="AR42" s="316"/>
      <c r="AS42" s="316"/>
      <c r="AT42" s="316"/>
      <c r="AU42" s="316"/>
      <c r="AV42" s="316"/>
      <c r="AW42" s="316"/>
      <c r="AX42" s="316"/>
      <c r="AY42" s="316"/>
      <c r="AZ42" s="316"/>
      <c r="BA42" s="316"/>
      <c r="BB42" s="316"/>
      <c r="BC42" s="316"/>
      <c r="BD42" s="316"/>
      <c r="BE42" s="316"/>
      <c r="BF42" s="316"/>
      <c r="BG42" s="316"/>
      <c r="BH42" s="316"/>
      <c r="BI42" s="316"/>
      <c r="BJ42" s="316"/>
      <c r="BK42" s="316"/>
      <c r="BL42" s="316"/>
      <c r="BM42" s="316"/>
      <c r="BN42" s="316"/>
      <c r="BO42" s="316"/>
      <c r="BP42" s="316"/>
      <c r="BQ42" s="316"/>
      <c r="BR42" s="316"/>
      <c r="BS42" s="316"/>
      <c r="BT42" s="316"/>
      <c r="BU42" s="316"/>
      <c r="BV42" s="316"/>
      <c r="BW42" s="316"/>
      <c r="BX42" s="316"/>
      <c r="BY42" s="316"/>
      <c r="BZ42" s="316"/>
      <c r="CA42" s="316"/>
      <c r="CB42" s="316"/>
      <c r="CC42" s="316"/>
      <c r="CD42" s="316"/>
      <c r="CE42" s="316"/>
      <c r="CF42" s="316"/>
      <c r="CG42" s="316"/>
      <c r="CH42" s="316"/>
      <c r="CI42" s="316"/>
      <c r="CJ42" s="316"/>
      <c r="CK42" s="316"/>
      <c r="CL42" s="316"/>
      <c r="CM42" s="316"/>
      <c r="CN42" s="316"/>
      <c r="CO42" s="316"/>
      <c r="CP42" s="316"/>
      <c r="CQ42" s="316"/>
      <c r="CR42" s="316"/>
      <c r="CS42" s="316"/>
      <c r="CT42" s="316"/>
      <c r="CU42" s="316"/>
      <c r="CV42" s="316"/>
      <c r="CW42" s="316"/>
      <c r="CX42" s="316"/>
      <c r="CY42" s="316"/>
      <c r="CZ42" s="316"/>
      <c r="DA42" s="316"/>
      <c r="DB42" s="316"/>
      <c r="DC42" s="316"/>
      <c r="DD42" s="316"/>
      <c r="DE42" s="316"/>
      <c r="DF42" s="316"/>
      <c r="DG42" s="316"/>
      <c r="DH42" s="316"/>
      <c r="DI42" s="316"/>
      <c r="DJ42" s="316"/>
      <c r="DK42" s="316"/>
      <c r="DL42" s="316"/>
      <c r="DM42" s="316"/>
      <c r="DN42" s="316"/>
      <c r="DO42" s="316"/>
      <c r="DP42" s="316"/>
      <c r="DQ42" s="316"/>
      <c r="DR42" s="316"/>
      <c r="DS42" s="316"/>
      <c r="DT42" s="316"/>
      <c r="DU42" s="316"/>
    </row>
    <row r="43" spans="2:125" ht="13.2" x14ac:dyDescent="0.2">
      <c r="Q43" s="316"/>
      <c r="S43" s="316"/>
      <c r="V43" s="316"/>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317" t="s">
        <v>556</v>
      </c>
    </row>
  </sheetData>
  <sheetProtection algorithmName="SHA-512" hashValue="xub+NOsie/6+WlMq4CnNnav2rn3xBYQ+rOmBuF9+qmYaXYshIcB57lSeN9NzDRSIJ2bs+7LmHsEYG9KTSeTXMw==" saltValue="vAfSRysrqjNiVszCzA4i7A==" spinCount="100000" sheet="1" objects="1" scenarios="1"/>
  <dataConsolidate/>
  <phoneticPr fontId="4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46" customWidth="1"/>
    <col min="2" max="16" width="14.6640625" style="46" customWidth="1"/>
    <col min="17" max="17" width="0" style="46" hidden="1" customWidth="1"/>
    <col min="18"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5"/>
      <c r="C45" s="85"/>
      <c r="D45" s="85"/>
      <c r="E45" s="85"/>
      <c r="F45" s="85"/>
      <c r="G45" s="85"/>
      <c r="H45" s="85"/>
      <c r="I45" s="85"/>
      <c r="J45" s="181" t="s">
        <v>3</v>
      </c>
    </row>
    <row r="46" spans="2:10" ht="29.25" customHeight="1" x14ac:dyDescent="0.2">
      <c r="B46" s="167" t="s">
        <v>6</v>
      </c>
      <c r="C46" s="171"/>
      <c r="D46" s="171"/>
      <c r="E46" s="172" t="s">
        <v>18</v>
      </c>
      <c r="F46" s="173" t="s">
        <v>538</v>
      </c>
      <c r="G46" s="177" t="s">
        <v>539</v>
      </c>
      <c r="H46" s="177" t="s">
        <v>540</v>
      </c>
      <c r="I46" s="177" t="s">
        <v>541</v>
      </c>
      <c r="J46" s="182" t="s">
        <v>542</v>
      </c>
    </row>
    <row r="47" spans="2:10" ht="57.75" customHeight="1" x14ac:dyDescent="0.2">
      <c r="B47" s="168"/>
      <c r="C47" s="1022" t="s">
        <v>4</v>
      </c>
      <c r="D47" s="1022"/>
      <c r="E47" s="1023"/>
      <c r="F47" s="174">
        <v>22.34</v>
      </c>
      <c r="G47" s="178">
        <v>21.63</v>
      </c>
      <c r="H47" s="178">
        <v>21.93</v>
      </c>
      <c r="I47" s="178">
        <v>22.39</v>
      </c>
      <c r="J47" s="183">
        <v>24.46</v>
      </c>
    </row>
    <row r="48" spans="2:10" ht="57.75" customHeight="1" x14ac:dyDescent="0.2">
      <c r="B48" s="169"/>
      <c r="C48" s="1024" t="s">
        <v>10</v>
      </c>
      <c r="D48" s="1024"/>
      <c r="E48" s="1025"/>
      <c r="F48" s="175">
        <v>0.9</v>
      </c>
      <c r="G48" s="179">
        <v>2.86</v>
      </c>
      <c r="H48" s="179">
        <v>2.14</v>
      </c>
      <c r="I48" s="179">
        <v>5.15</v>
      </c>
      <c r="J48" s="184">
        <v>3.4</v>
      </c>
    </row>
    <row r="49" spans="2:10" ht="57.75" customHeight="1" x14ac:dyDescent="0.2">
      <c r="B49" s="170"/>
      <c r="C49" s="1026" t="s">
        <v>17</v>
      </c>
      <c r="D49" s="1026"/>
      <c r="E49" s="1027"/>
      <c r="F49" s="176" t="s">
        <v>543</v>
      </c>
      <c r="G49" s="180">
        <v>9.64</v>
      </c>
      <c r="H49" s="180" t="s">
        <v>0</v>
      </c>
      <c r="I49" s="180">
        <v>7.02</v>
      </c>
      <c r="J49" s="185" t="s">
        <v>544</v>
      </c>
    </row>
    <row r="50" spans="2:10" ht="13.2" x14ac:dyDescent="0.2"/>
  </sheetData>
  <sheetProtection algorithmName="SHA-512" hashValue="pWebeWLSs8ILeXpmdn4RnRZUB0psRyPkr31/EOubYHB9oUIeoO3g03HMZeyg7bFZ6YCpSgBIYJxa9eELOCX52Q==" saltValue="iOr1ZXQkAEeI7sGpGFDJq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2024-03-15T01:40:02Z</vt:filetime>
  </property>
</Properties>
</file>